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LEX\Desktop\"/>
    </mc:Choice>
  </mc:AlternateContent>
  <bookViews>
    <workbookView xWindow="0" yWindow="0" windowWidth="28800" windowHeight="11730"/>
  </bookViews>
  <sheets>
    <sheet name="4to. Trim." sheetId="1" r:id="rId1"/>
  </sheets>
  <definedNames>
    <definedName name="_xlnm.Print_Area" localSheetId="0">'4to. Trim.'!$A$1:$J$44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 l="1"/>
  <c r="G30" i="1" l="1"/>
  <c r="F30" i="1"/>
  <c r="E30" i="1"/>
  <c r="D30" i="1"/>
  <c r="C30" i="1"/>
  <c r="I29" i="1"/>
  <c r="D29" i="1"/>
  <c r="J29" i="1" s="1"/>
  <c r="I30" i="1" l="1"/>
  <c r="H30" i="1"/>
  <c r="J30" i="1" s="1"/>
</calcChain>
</file>

<file path=xl/sharedStrings.xml><?xml version="1.0" encoding="utf-8"?>
<sst xmlns="http://schemas.openxmlformats.org/spreadsheetml/2006/main" count="67" uniqueCount="67">
  <si>
    <t>I -Información Instituciónal</t>
  </si>
  <si>
    <t>Capítulo</t>
  </si>
  <si>
    <t>0202-MINISTERIO DE INTERIOR Y POLICÍA</t>
  </si>
  <si>
    <t>Subcapítulo</t>
  </si>
  <si>
    <t>02-POLICÍA NACIONAL</t>
  </si>
  <si>
    <t>Unidad Ejecutora</t>
  </si>
  <si>
    <t>0004-DIRECCIÓN CENTRAL DE POLICÍA DE TURISMO</t>
  </si>
  <si>
    <t>Misión</t>
  </si>
  <si>
    <t>Mantener las condiciones necesarias para el libre ejercicio de los derechos de la población, a través de sistemas planificados de prevención e investigación bajo la autoridad competente para el control del crimen, el delito y las contravenciones, con la participación activa de la comunidad y que permitan salvaguardar la seguridad ciudadana en todo el territorio nacional.</t>
  </si>
  <si>
    <t>Visión</t>
  </si>
  <si>
    <t>Ser reconocida como la institución líder en servicios de seguridad ciudadana, mediante una labor profesional, competente, confiable, transparente y efectiva, sustentada en el apoyo y la colaboración de la comunidad; comprometida con la constitución, para garantizar la paz y la convivencia pacífica.</t>
  </si>
  <si>
    <t>II. Contribución a la Estrategia Nacional de Desarrollo</t>
  </si>
  <si>
    <t>Eje estratégico:</t>
  </si>
  <si>
    <t>Administración pública eficiente, transparente y orientada a resultados.</t>
  </si>
  <si>
    <t>Objetivo general:</t>
  </si>
  <si>
    <t>Imperio de la ley y seguridad ciudadana</t>
  </si>
  <si>
    <t>Objetivo(s) específico(s):</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</si>
  <si>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</si>
  <si>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</si>
  <si>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III. Información del Programa</t>
  </si>
  <si>
    <t>Nombre:</t>
  </si>
  <si>
    <t>Prog. 11 - Servicios de seguridad ciudadana y orden público</t>
  </si>
  <si>
    <t>Descripción:</t>
  </si>
  <si>
    <t>El objetivo de este programa es ofrecer seguridad, protección y salvaguardar la integridad física y los bienes del turista, visitante o residente que ingresa a nuestro país, y a las instituciones e instalaciones turísticas.</t>
  </si>
  <si>
    <r>
      <t>Beneficiarios:</t>
    </r>
    <r>
      <rPr>
        <sz val="12"/>
        <color rgb="FF000000"/>
        <rFont val="Century Gothic"/>
        <family val="2"/>
      </rPr>
      <t xml:space="preserve"> </t>
    </r>
  </si>
  <si>
    <t>Turistas que visitan y visitantes o residentes.</t>
  </si>
  <si>
    <t>Resultado Asociado:</t>
  </si>
  <si>
    <t>Cantidad de zonas turísticas con servicios de seguridad turística.</t>
  </si>
  <si>
    <t>IV. Formulación y Ejecución Física-Financiera</t>
  </si>
  <si>
    <t>IV.I - Desempeño financiero</t>
  </si>
  <si>
    <t>Presupuesto Inicial</t>
  </si>
  <si>
    <t>Presupuesto Vigente</t>
  </si>
  <si>
    <t>Presupuesto Ejecutado</t>
  </si>
  <si>
    <t>Porcentaje de Ejecución (ejecutado/vigente)</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</si>
  <si>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</si>
  <si>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</si>
  <si>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</si>
  <si>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</si>
  <si>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</si>
  <si>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</si>
  <si>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</si>
  <si>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</si>
  <si>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</si>
  <si>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</si>
  <si>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</si>
  <si>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</si>
  <si>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</si>
  <si>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</si>
  <si>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6165 - Zonas turísticas con servicios de patrullaje preventivo / proactivo</t>
  </si>
  <si>
    <t>Cantidad de zonas con servicios de seguridad turística</t>
  </si>
  <si>
    <t>V. Análisis de los Logros y Desviaciones</t>
  </si>
  <si>
    <t>V.I - Información de Logros y Desviaciones por Producto</t>
  </si>
  <si>
    <t xml:space="preserve">Producto: </t>
  </si>
  <si>
    <t>6165 - Zonas turísticas con servicios de patrullaje preventivo / proactivo.</t>
  </si>
  <si>
    <t xml:space="preserve">Descripción del producto: </t>
  </si>
  <si>
    <t>Este producto tiene como objetivo principal, aumentar el patrullaje en los polos turísticos del país. Expandiendo la cobertura de los servicios para ser más eficaces en la seguridad, asistencias, prevención, orientación y protección a los turistas.</t>
  </si>
  <si>
    <t>Logros alcanzados:</t>
  </si>
  <si>
    <t>Causas y justificación del desvío:</t>
  </si>
  <si>
    <t>Creada el 17 de junio del año 1975</t>
  </si>
  <si>
    <t xml:space="preserve">Fecha </t>
  </si>
  <si>
    <t xml:space="preserve">Departamento de Presupuesto / Departamento de Estadistica </t>
  </si>
  <si>
    <t>DIRECCIÓN CENTRAL DE POLICÍA DE TURISMO (POLITUR)</t>
  </si>
  <si>
    <t xml:space="preserve">DIRECCIÓN ADMINISTRATIVA Y FINANCIERA / DIRECCIÓN DE PLANIFICACIÓN Y DESARROLLO </t>
  </si>
  <si>
    <t>INFORME NIVEL DE AVANCE PRODUCTO - ANUAL 2024</t>
  </si>
  <si>
    <t>IV.II - Formulación y Ejecución Anual de las Metas por Producto</t>
  </si>
  <si>
    <t>La Policía de Turismo para el año del  2024, ha logrado patrullar las 351 zonas turísticas (cuadrantes), con un desempeño de: 22,668 patrullajes preventivos; 17,368 motocicletas depuradas; 295 motocicletas retenidas; 127,786 vehículos depurados; 89,023 personas depuradas; 1,500 personas detenidas; con una cantidad de 315,333 asistencias brindadas a extranjeros; para una cantidad de 1,112,386 de extranjeros beneficiados en asistencias; 97,228 asistencias brindadas a dominicanos; fueron beneficiados en asistencias 454,623 dominicanos; también fueron asistidos 543,764 cruceristas; para un total de turistas beneficiados de 2,110,773.-</t>
  </si>
  <si>
    <t>La Dirección Central de Policía de Turismo tiene una ejecución de un 66.83% del presupuesto vigente; para este año, tuvimos una ejecución presupuestaria estimada de un 23.26% por debajo de lo programado, la causa de este devío se debe a que faltan por pagar muchos de los procesos de compras, incluida un licitación pública nacional que tiene asignado aproximadamente un 18% del presupuesto vigente; a esto se le suman otros procesos que a la fecha de este informe, todavía están a la espera de ser adjudicados. Todos estos procesos vienen forman parte de los alistamentos de los nuevos agentes que cursan entrenamiento en nuestra Escuela de Seguridad Turística y el fortalecimiento de los servicios turísticos por nosotros brindados.-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</si>
</sst>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10409]#,##0;\-#,##0"/>
    <numFmt numFmtId="166" formatCode="[$-10409]#,##0.00;\-#,##0.00"/>
    <numFmt numFmtId="167" formatCode="[$-10409]0.00%"/>
  </numFmts>
  <fonts count="20">
    <font>
      <sz val="11"/>
      <color theme="1"/>
      <name val="Aptos Narrow"/>
      <family val="2"/>
      <scheme val="minor"/>
    </font>
    <font>
      <sz val="11"/>
      <color theme="1"/>
      <name val="Aptos Narrow"/>
      <family val="2"/>
      <scheme val="minor"/>
    </font>
    <font>
      <b/>
      <sz val="11"/>
      <color theme="1"/>
      <name val="Aptos Narrow"/>
      <family val="2"/>
      <scheme val="minor"/>
    </font>
    <font>
      <b/>
      <sz val="16"/>
      <color rgb="FF000000"/>
      <name val="Aptos Narrow"/>
      <family val="2"/>
      <scheme val="minor"/>
    </font>
    <font>
      <b/>
      <sz val="12"/>
      <color theme="0"/>
      <name val="Aptos Narrow"/>
      <family val="2"/>
      <scheme val="minor"/>
    </font>
    <font>
      <b/>
      <sz val="11"/>
      <color rgb="FF000000"/>
      <name val="Aptos Narrow"/>
      <family val="2"/>
      <scheme val="minor"/>
    </font>
    <font>
      <sz val="11"/>
      <name val="Calibri"/>
      <family val="2"/>
    </font>
    <font>
      <sz val="12"/>
      <color rgb="FF000000"/>
      <name val="Century Gothic"/>
      <family val="2"/>
    </font>
    <font>
      <b/>
      <sz val="12"/>
      <color theme="1"/>
      <name val="Aptos Narrow"/>
      <family val="2"/>
      <scheme val="minor"/>
    </font>
    <font>
      <b/>
      <sz val="11"/>
      <name val="Calibri"/>
      <family val="2"/>
    </font>
    <font>
      <b/>
      <sz val="11"/>
      <color rgb="FF000000"/>
      <name val="Calibri"/>
      <family val="2"/>
    </font>
    <font>
      <b/>
      <sz val="10"/>
      <color rgb="FF000000"/>
      <name val="Calibri"/>
      <family val="2"/>
    </font>
    <font>
      <sz val="9"/>
      <name val="Calibri"/>
      <family val="2"/>
    </font>
    <font>
      <b/>
      <sz val="9"/>
      <name val="Calibri"/>
      <family val="2"/>
    </font>
    <font>
      <sz val="11"/>
      <name val="Aptos Narrow"/>
      <family val="2"/>
      <scheme val="minor"/>
    </font>
    <font>
      <sz val="10"/>
      <name val="Calibri"/>
      <family val="2"/>
    </font>
    <font>
      <b/>
      <sz val="14"/>
      <color rgb="FF000000"/>
      <name val="Aptos Narrow"/>
      <family val="2"/>
      <scheme val="minor"/>
    </font>
    <font>
      <sz val="10"/>
      <color rgb="FF000000"/>
      <name val="Aptos Narrow"/>
      <family val="2"/>
      <scheme val="minor"/>
    </font>
    <font>
      <b/>
      <sz val="12"/>
      <color rgb="FF000000"/>
      <name val="Aptos Narrow"/>
      <family val="2"/>
      <scheme val="minor"/>
    </font>
    <font>
      <sz val="10"/>
      <color theme="1"/>
      <name val="Aptos Narrow"/>
      <family val="2"/>
      <scheme val="minor"/>
    </font>
  </fonts>
  <fills count="9">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00206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0" tint="-0.14999847407452621"/>
        <bgColor rgb="FFF5F5F5"/>
      </patternFill>
    </fill>
  </fills>
  <borders count="30">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89">
    <xf numFmtId="0" fontId="0" fillId="0" borderId="0" xfId="0"/>
    <xf numFmtId="0" fontId="0" fillId="0" borderId="0" xfId="0" applyProtection="1">
      <protection locked="0"/>
    </xf>
    <xf numFmtId="0" fontId="6" fillId="0" borderId="0" xfId="0" applyFont="1" applyProtection="1">
      <protection locked="0"/>
    </xf>
    <xf numFmtId="0" fontId="11" fillId="8" borderId="15" xfId="0" applyFont="1" applyFill="1" applyBorder="1" applyAlignment="1">
      <alignment horizontal="center" vertical="center" wrapText="1" readingOrder="1"/>
    </xf>
    <xf numFmtId="10" fontId="0" fillId="0" borderId="0" xfId="2" applyNumberFormat="1" applyFont="1"/>
    <xf numFmtId="0" fontId="5" fillId="0" borderId="1" xfId="0" applyFont="1" applyBorder="1" applyAlignment="1" applyProtection="1">
      <alignment vertical="center" wrapText="1"/>
      <protection locked="0"/>
    </xf>
    <xf numFmtId="164" fontId="0" fillId="0" borderId="0" xfId="1" applyFont="1"/>
    <xf numFmtId="39" fontId="0" fillId="0" borderId="0" xfId="0" applyNumberFormat="1"/>
    <xf numFmtId="0" fontId="15" fillId="0" borderId="0" xfId="0" applyFont="1" applyAlignment="1">
      <alignment horizontal="left" vertical="center" wrapText="1"/>
    </xf>
    <xf numFmtId="0" fontId="0" fillId="0" borderId="1" xfId="0" applyBorder="1"/>
    <xf numFmtId="0" fontId="3" fillId="2" borderId="19" xfId="0" applyFont="1" applyFill="1" applyBorder="1" applyAlignment="1">
      <alignment vertical="top" wrapText="1"/>
    </xf>
    <xf numFmtId="0" fontId="3" fillId="2" borderId="1" xfId="0" applyFont="1" applyFill="1" applyBorder="1" applyAlignment="1">
      <alignment vertical="top" wrapText="1"/>
    </xf>
    <xf numFmtId="0" fontId="5" fillId="0" borderId="16" xfId="0" applyFont="1" applyBorder="1" applyAlignment="1" applyProtection="1">
      <alignment vertical="center" wrapText="1"/>
      <protection locked="0"/>
    </xf>
    <xf numFmtId="0" fontId="12" fillId="0" borderId="22" xfId="0" applyFont="1" applyBorder="1" applyAlignment="1" applyProtection="1">
      <alignment vertical="top" wrapText="1"/>
      <protection locked="0"/>
    </xf>
    <xf numFmtId="0" fontId="12" fillId="0" borderId="23" xfId="0" applyFont="1" applyBorder="1" applyAlignment="1" applyProtection="1">
      <alignment vertical="top" wrapText="1"/>
      <protection locked="0"/>
    </xf>
    <xf numFmtId="165" fontId="13" fillId="0" borderId="23" xfId="0" applyNumberFormat="1" applyFont="1" applyBorder="1" applyAlignment="1" applyProtection="1">
      <alignment horizontal="center" vertical="center" wrapText="1" readingOrder="1"/>
      <protection locked="0"/>
    </xf>
    <xf numFmtId="166" fontId="13" fillId="0" borderId="23" xfId="0" applyNumberFormat="1" applyFont="1" applyBorder="1" applyAlignment="1" applyProtection="1">
      <alignment horizontal="center" vertical="center" wrapText="1" readingOrder="1"/>
      <protection locked="0"/>
    </xf>
    <xf numFmtId="165" fontId="13" fillId="0" borderId="23" xfId="0" applyNumberFormat="1" applyFont="1" applyBorder="1" applyAlignment="1" applyProtection="1">
      <alignment horizontal="center" vertical="center" wrapText="1"/>
      <protection locked="0"/>
    </xf>
    <xf numFmtId="10" fontId="13" fillId="7" borderId="23" xfId="2" applyNumberFormat="1" applyFont="1" applyFill="1" applyBorder="1" applyAlignment="1" applyProtection="1">
      <alignment horizontal="center" vertical="center" wrapText="1" readingOrder="1"/>
      <protection locked="0"/>
    </xf>
    <xf numFmtId="167" fontId="13" fillId="7" borderId="24" xfId="0" applyNumberFormat="1" applyFont="1" applyFill="1" applyBorder="1" applyAlignment="1" applyProtection="1">
      <alignment horizontal="center" vertical="center" wrapText="1" readingOrder="1"/>
      <protection locked="0"/>
    </xf>
    <xf numFmtId="0" fontId="11" fillId="8" borderId="25" xfId="0" applyFont="1" applyFill="1" applyBorder="1" applyAlignment="1">
      <alignment horizontal="center" vertical="center" wrapText="1" readingOrder="1"/>
    </xf>
    <xf numFmtId="0" fontId="11" fillId="8" borderId="26" xfId="0" applyFont="1" applyFill="1" applyBorder="1" applyAlignment="1">
      <alignment horizontal="center" vertical="center" wrapText="1" readingOrder="1"/>
    </xf>
    <xf numFmtId="0" fontId="5" fillId="0" borderId="6" xfId="0" applyFont="1" applyBorder="1" applyAlignment="1">
      <alignment vertical="center"/>
    </xf>
    <xf numFmtId="0" fontId="2" fillId="0" borderId="6" xfId="0" applyFont="1" applyBorder="1"/>
    <xf numFmtId="0" fontId="5" fillId="0" borderId="6" xfId="0" applyFont="1" applyBorder="1" applyAlignment="1">
      <alignment vertical="center" wrapText="1"/>
    </xf>
    <xf numFmtId="0" fontId="16" fillId="2" borderId="20" xfId="0" applyFont="1" applyFill="1" applyBorder="1" applyAlignment="1">
      <alignment vertical="top" wrapText="1"/>
    </xf>
    <xf numFmtId="0" fontId="16" fillId="2" borderId="21" xfId="0" applyFont="1" applyFill="1" applyBorder="1" applyAlignment="1">
      <alignment vertical="top" wrapText="1"/>
    </xf>
    <xf numFmtId="0" fontId="17" fillId="2" borderId="0" xfId="0" applyFont="1" applyFill="1" applyAlignment="1">
      <alignment vertical="top" wrapText="1"/>
    </xf>
    <xf numFmtId="0" fontId="17" fillId="2" borderId="2" xfId="0" applyFont="1" applyFill="1" applyBorder="1" applyAlignment="1">
      <alignment vertical="top" wrapText="1"/>
    </xf>
    <xf numFmtId="0" fontId="18" fillId="2" borderId="0" xfId="0" applyFont="1" applyFill="1" applyAlignment="1">
      <alignment vertical="top" wrapText="1"/>
    </xf>
    <xf numFmtId="0" fontId="18" fillId="2" borderId="2" xfId="0" applyFont="1" applyFill="1" applyBorder="1" applyAlignment="1">
      <alignment vertical="top" wrapText="1"/>
    </xf>
    <xf numFmtId="14" fontId="15" fillId="2" borderId="0" xfId="0" applyNumberFormat="1" applyFont="1" applyFill="1" applyAlignment="1" applyProtection="1">
      <alignment horizontal="right"/>
      <protection locked="0"/>
    </xf>
    <xf numFmtId="14" fontId="15" fillId="2" borderId="2" xfId="0" applyNumberFormat="1" applyFont="1" applyFill="1" applyBorder="1" applyAlignment="1" applyProtection="1">
      <alignment horizontal="center"/>
      <protection locked="0"/>
    </xf>
    <xf numFmtId="0" fontId="12" fillId="0" borderId="27" xfId="0" applyFont="1" applyBorder="1" applyAlignment="1" applyProtection="1">
      <alignment horizontal="center" vertical="center" wrapText="1"/>
      <protection locked="0"/>
    </xf>
    <xf numFmtId="0" fontId="12" fillId="0" borderId="28" xfId="0" applyFont="1" applyBorder="1" applyAlignment="1" applyProtection="1">
      <alignment horizontal="center" vertical="center" wrapText="1"/>
      <protection locked="0"/>
    </xf>
    <xf numFmtId="165" fontId="12" fillId="0" borderId="28" xfId="0" applyNumberFormat="1" applyFont="1" applyBorder="1" applyAlignment="1" applyProtection="1">
      <alignment horizontal="center" vertical="center" wrapText="1" readingOrder="1"/>
      <protection locked="0"/>
    </xf>
    <xf numFmtId="166" fontId="12" fillId="0" borderId="28" xfId="0" applyNumberFormat="1" applyFont="1" applyBorder="1" applyAlignment="1" applyProtection="1">
      <alignment horizontal="right" vertical="center" wrapText="1" readingOrder="1"/>
      <protection locked="0"/>
    </xf>
    <xf numFmtId="165" fontId="12" fillId="0" borderId="28" xfId="0" applyNumberFormat="1" applyFont="1" applyBorder="1" applyAlignment="1" applyProtection="1">
      <alignment horizontal="center" vertical="center" wrapText="1"/>
      <protection locked="0"/>
    </xf>
    <xf numFmtId="10" fontId="12" fillId="2" borderId="28" xfId="2" applyNumberFormat="1" applyFont="1" applyFill="1" applyBorder="1" applyAlignment="1" applyProtection="1">
      <alignment horizontal="center" vertical="center" wrapText="1" readingOrder="1"/>
      <protection locked="0"/>
    </xf>
    <xf numFmtId="167" fontId="12" fillId="2" borderId="29" xfId="0" applyNumberFormat="1" applyFont="1" applyFill="1" applyBorder="1" applyAlignment="1" applyProtection="1">
      <alignment horizontal="center" vertical="center" wrapText="1" readingOrder="1"/>
      <protection locked="0"/>
    </xf>
    <xf numFmtId="0" fontId="19" fillId="2" borderId="3" xfId="0" applyFont="1" applyFill="1" applyBorder="1" applyAlignment="1">
      <alignment horizontal="center" vertical="center" wrapText="1"/>
    </xf>
    <xf numFmtId="0" fontId="19" fillId="2" borderId="3" xfId="0" applyFont="1" applyFill="1" applyBorder="1" applyAlignment="1">
      <alignment horizontal="center" vertical="center"/>
    </xf>
    <xf numFmtId="9" fontId="0" fillId="0" borderId="0" xfId="2" applyFont="1"/>
    <xf numFmtId="0" fontId="17" fillId="2" borderId="0" xfId="0" applyFont="1" applyFill="1" applyAlignment="1">
      <alignment horizontal="center" vertical="top" wrapText="1"/>
    </xf>
    <xf numFmtId="0" fontId="18" fillId="2" borderId="0" xfId="0" applyFont="1" applyFill="1" applyAlignment="1">
      <alignment horizontal="center" vertical="top" wrapText="1"/>
    </xf>
    <xf numFmtId="0" fontId="2" fillId="0" borderId="0" xfId="0" applyFont="1" applyAlignment="1">
      <alignment horizontal="center"/>
    </xf>
    <xf numFmtId="0" fontId="6" fillId="2" borderId="0" xfId="0" applyFont="1" applyFill="1" applyAlignment="1" applyProtection="1">
      <alignment horizontal="center"/>
      <protection locked="0"/>
    </xf>
    <xf numFmtId="0" fontId="0" fillId="0" borderId="1" xfId="0" applyBorder="1" applyAlignment="1">
      <alignment horizontal="center"/>
    </xf>
    <xf numFmtId="0" fontId="0" fillId="0" borderId="22" xfId="0" applyBorder="1" applyAlignment="1">
      <alignment horizontal="center"/>
    </xf>
    <xf numFmtId="0" fontId="0" fillId="0" borderId="6" xfId="0" applyBorder="1" applyAlignment="1" applyProtection="1">
      <alignment horizontal="left" vertical="center" wrapText="1"/>
      <protection locked="0"/>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21" xfId="0" applyFont="1" applyFill="1" applyBorder="1" applyAlignment="1">
      <alignment horizontal="left" vertical="center"/>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19" fillId="2" borderId="3"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0" fillId="3" borderId="16" xfId="0"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16" fillId="2" borderId="20" xfId="0" applyFont="1" applyFill="1" applyBorder="1" applyAlignment="1">
      <alignment horizontal="center" vertical="top" wrapText="1"/>
    </xf>
    <xf numFmtId="0" fontId="8" fillId="6" borderId="1" xfId="0" applyFont="1" applyFill="1" applyBorder="1" applyAlignment="1">
      <alignment horizontal="left" vertical="center"/>
    </xf>
    <xf numFmtId="0" fontId="8" fillId="6" borderId="0" xfId="0" applyFont="1" applyFill="1" applyAlignment="1">
      <alignment horizontal="left" vertical="center"/>
    </xf>
    <xf numFmtId="0" fontId="8" fillId="6" borderId="2" xfId="0" applyFont="1" applyFill="1" applyBorder="1" applyAlignment="1">
      <alignment horizontal="left" vertical="center"/>
    </xf>
    <xf numFmtId="0" fontId="0" fillId="0" borderId="0" xfId="0"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9" fillId="5" borderId="7" xfId="0" applyFont="1" applyFill="1" applyBorder="1" applyAlignment="1">
      <alignment horizontal="center" vertical="center" wrapText="1" readingOrder="1"/>
    </xf>
    <xf numFmtId="0" fontId="9" fillId="5" borderId="8" xfId="0" applyFont="1" applyFill="1" applyBorder="1" applyAlignment="1">
      <alignment horizontal="center" vertical="center" wrapText="1" readingOrder="1"/>
    </xf>
    <xf numFmtId="0" fontId="9" fillId="5" borderId="9" xfId="0" applyFont="1" applyFill="1" applyBorder="1" applyAlignment="1">
      <alignment horizontal="center" vertical="center" wrapText="1" readingOrder="1"/>
    </xf>
    <xf numFmtId="0" fontId="9" fillId="5" borderId="10" xfId="0" applyFont="1" applyFill="1" applyBorder="1" applyAlignment="1">
      <alignment horizontal="center" vertical="center" wrapText="1" readingOrder="1"/>
    </xf>
    <xf numFmtId="0" fontId="9" fillId="5" borderId="11" xfId="0" applyFont="1" applyFill="1" applyBorder="1" applyAlignment="1">
      <alignment horizontal="center" vertical="center" wrapText="1" readingOrder="1"/>
    </xf>
    <xf numFmtId="164" fontId="6" fillId="0" borderId="12" xfId="1" applyFont="1" applyFill="1" applyBorder="1" applyAlignment="1" applyProtection="1">
      <alignment horizontal="center" vertical="center" wrapText="1" readingOrder="1"/>
      <protection locked="0"/>
    </xf>
    <xf numFmtId="164" fontId="6" fillId="0" borderId="13" xfId="1" applyFont="1" applyFill="1" applyBorder="1" applyAlignment="1" applyProtection="1">
      <alignment horizontal="center" vertical="center" wrapText="1" readingOrder="1"/>
      <protection locked="0"/>
    </xf>
    <xf numFmtId="164" fontId="6" fillId="0" borderId="9" xfId="1" applyFont="1" applyFill="1" applyBorder="1" applyAlignment="1" applyProtection="1">
      <alignment horizontal="center" vertical="center" wrapText="1" readingOrder="1"/>
      <protection locked="0"/>
    </xf>
    <xf numFmtId="164" fontId="6" fillId="0" borderId="10" xfId="1" applyFont="1" applyFill="1" applyBorder="1" applyAlignment="1" applyProtection="1">
      <alignment horizontal="center" vertical="center" wrapText="1" readingOrder="1"/>
      <protection locked="0"/>
    </xf>
    <xf numFmtId="164" fontId="6" fillId="0" borderId="8" xfId="1" applyFont="1" applyFill="1" applyBorder="1" applyAlignment="1" applyProtection="1">
      <alignment horizontal="center" vertical="center" wrapText="1" readingOrder="1"/>
      <protection locked="0"/>
    </xf>
    <xf numFmtId="10" fontId="6" fillId="2" borderId="13" xfId="2" applyNumberFormat="1" applyFont="1" applyFill="1" applyBorder="1" applyAlignment="1" applyProtection="1">
      <alignment horizontal="center" vertical="center" wrapText="1" readingOrder="1"/>
    </xf>
    <xf numFmtId="10" fontId="6" fillId="2" borderId="14" xfId="2" applyNumberFormat="1" applyFont="1" applyFill="1" applyBorder="1" applyAlignment="1" applyProtection="1">
      <alignment horizontal="center" vertical="center" wrapText="1" readingOrder="1"/>
    </xf>
    <xf numFmtId="49" fontId="19" fillId="0" borderId="3" xfId="0" quotePrefix="1" applyNumberFormat="1" applyFont="1" applyBorder="1" applyAlignment="1" applyProtection="1">
      <alignment horizontal="left" vertical="center" wrapText="1"/>
      <protection locked="0"/>
    </xf>
    <xf numFmtId="49" fontId="19" fillId="0" borderId="4" xfId="0" quotePrefix="1" applyNumberFormat="1" applyFont="1" applyBorder="1" applyAlignment="1" applyProtection="1">
      <alignment horizontal="left" vertical="center" wrapText="1"/>
      <protection locked="0"/>
    </xf>
    <xf numFmtId="49" fontId="19" fillId="0" borderId="5" xfId="0" quotePrefix="1" applyNumberFormat="1" applyFont="1" applyBorder="1" applyAlignment="1" applyProtection="1">
      <alignment horizontal="left" vertical="center" wrapText="1"/>
      <protection locked="0"/>
    </xf>
    <xf numFmtId="0" fontId="14" fillId="0" borderId="17" xfId="0" applyFont="1" applyBorder="1" applyAlignment="1" applyProtection="1">
      <alignment horizontal="left" vertical="center" wrapText="1"/>
      <protection locked="0"/>
    </xf>
    <xf numFmtId="0" fontId="14" fillId="0" borderId="18" xfId="0" applyFont="1" applyBorder="1" applyAlignment="1" applyProtection="1">
      <alignment horizontal="left" vertical="center" wrapText="1"/>
      <protection locked="0"/>
    </xf>
    <xf numFmtId="0" fontId="10" fillId="8" borderId="13" xfId="0" applyFont="1" applyFill="1" applyBorder="1" applyAlignment="1">
      <alignment horizontal="center" vertical="center" wrapText="1" readingOrder="1"/>
    </xf>
    <xf numFmtId="0" fontId="6" fillId="5" borderId="13" xfId="0" applyFont="1" applyFill="1" applyBorder="1" applyAlignment="1">
      <alignment vertical="top" wrapText="1"/>
    </xf>
    <xf numFmtId="0" fontId="6" fillId="5" borderId="14" xfId="0" applyFont="1" applyFill="1" applyBorder="1" applyAlignment="1">
      <alignment vertical="top"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370417</xdr:colOff>
      <xdr:row>0</xdr:row>
      <xdr:rowOff>46301</xdr:rowOff>
    </xdr:from>
    <xdr:to>
      <xdr:col>0</xdr:col>
      <xdr:colOff>1256770</xdr:colOff>
      <xdr:row>4</xdr:row>
      <xdr:rowOff>123749</xdr:rowOff>
    </xdr:to>
    <xdr:pic>
      <xdr:nvPicPr>
        <xdr:cNvPr id="3" name="Imagen 2">
          <a:extLst>
            <a:ext uri="{FF2B5EF4-FFF2-40B4-BE49-F238E27FC236}">
              <a16:creationId xmlns:a16="http://schemas.microsoft.com/office/drawing/2014/main" id="{15BE0D0D-DBF2-58B7-BEAE-9912622CF42C}"/>
            </a:ext>
          </a:extLst>
        </xdr:cNvPr>
        <xdr:cNvPicPr>
          <a:picLocks noChangeAspect="1"/>
        </xdr:cNvPicPr>
      </xdr:nvPicPr>
      <xdr:blipFill>
        <a:blip xmlns:r="http://schemas.openxmlformats.org/officeDocument/2006/relationships" r:embed="rId1"/>
        <a:stretch>
          <a:fillRect/>
        </a:stretch>
      </xdr:blipFill>
      <xdr:spPr>
        <a:xfrm>
          <a:off x="370417" y="46301"/>
          <a:ext cx="886353" cy="838148"/>
        </a:xfrm>
        <a:prstGeom prst="rect">
          <a:avLst/>
        </a:prstGeom>
      </xdr:spPr>
    </xdr:pic>
    <xdr:clientData/>
  </xdr:twoCellAnchor>
</xdr:wsDr>
</file>

<file path=xl/tables/table1.xml><?xml version="1.0" encoding="utf-8"?>
<table xmlns="http://schemas.openxmlformats.org/spreadsheetml/2006/main" id="1" name="Tabla132" displayName="Tabla132" ref="A28:J30" totalsRowShown="0" headerRowDxfId="14" dataDxfId="12" headerRowBorderDxfId="13" tableBorderDxfId="11" totalsRowBorderDxfId="10">
  <tableColumns count="10">
    <tableColumn id="1" name="Producto" dataDxfId="9"/>
    <tableColumn id="2" name="Indicador" dataDxfId="8"/>
    <tableColumn id="3" name="Física_x000a_(A)" dataDxfId="7">
      <calculatedColumnFormula>351*4</calculatedColumnFormula>
    </tableColumn>
    <tableColumn id="4" name="Financiera_x000a_(B)" dataDxfId="6">
      <calculatedColumnFormula>+A25</calculatedColumnFormula>
    </tableColumn>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tabSelected="1" view="pageBreakPreview" zoomScaleNormal="70" zoomScaleSheetLayoutView="100" workbookViewId="0">
      <selection activeCell="L41" sqref="L41"/>
    </sheetView>
  </sheetViews>
  <sheetFormatPr baseColWidth="10" defaultRowHeight="15"/>
  <cols>
    <col min="1" max="1" width="23" style="2" customWidth="1"/>
    <col min="2" max="5" width="12.75" style="2" customWidth="1"/>
    <col min="6" max="6" width="15.875" style="2" customWidth="1"/>
    <col min="7" max="7" width="12.75" style="2" customWidth="1"/>
    <col min="8" max="8" width="15.625" style="2" customWidth="1"/>
    <col min="9" max="10" width="12.75" style="2" customWidth="1"/>
    <col min="11" max="11" width="11.375" style="2"/>
    <col min="12" max="12" width="15.625" bestFit="1" customWidth="1"/>
  </cols>
  <sheetData>
    <row r="1" spans="1:11" ht="16.5" customHeight="1">
      <c r="A1" s="10"/>
      <c r="B1" s="63" t="s">
        <v>61</v>
      </c>
      <c r="C1" s="63"/>
      <c r="D1" s="63"/>
      <c r="E1" s="63"/>
      <c r="F1" s="63"/>
      <c r="G1" s="63"/>
      <c r="H1" s="63"/>
      <c r="I1" s="25"/>
      <c r="J1" s="26"/>
      <c r="K1" s="1"/>
    </row>
    <row r="2" spans="1:11" ht="12" customHeight="1">
      <c r="A2" s="11"/>
      <c r="B2" s="43" t="s">
        <v>58</v>
      </c>
      <c r="C2" s="43"/>
      <c r="D2" s="43"/>
      <c r="E2" s="43"/>
      <c r="F2" s="43"/>
      <c r="G2" s="43"/>
      <c r="H2" s="43"/>
      <c r="I2" s="27"/>
      <c r="J2" s="28"/>
      <c r="K2" s="1"/>
    </row>
    <row r="3" spans="1:11" ht="15" customHeight="1">
      <c r="A3" s="11"/>
      <c r="B3" s="44" t="s">
        <v>62</v>
      </c>
      <c r="C3" s="44"/>
      <c r="D3" s="44"/>
      <c r="E3" s="44"/>
      <c r="F3" s="44"/>
      <c r="G3" s="44"/>
      <c r="H3" s="44"/>
      <c r="I3" s="29"/>
      <c r="J3" s="30"/>
      <c r="K3" s="1"/>
    </row>
    <row r="4" spans="1:11" ht="16.149999999999999" customHeight="1">
      <c r="A4" s="11"/>
      <c r="B4" s="45" t="s">
        <v>60</v>
      </c>
      <c r="C4" s="45"/>
      <c r="D4" s="45"/>
      <c r="E4" s="45"/>
      <c r="F4" s="45"/>
      <c r="G4" s="45"/>
      <c r="H4" s="45"/>
      <c r="I4" s="29"/>
      <c r="J4" s="30"/>
      <c r="K4" s="1"/>
    </row>
    <row r="5" spans="1:11" ht="13.5" customHeight="1">
      <c r="A5" s="9"/>
      <c r="B5" s="46" t="s">
        <v>63</v>
      </c>
      <c r="C5" s="46"/>
      <c r="D5" s="46"/>
      <c r="E5" s="46"/>
      <c r="F5" s="46"/>
      <c r="G5" s="46"/>
      <c r="H5" s="46"/>
      <c r="I5" s="31" t="s">
        <v>59</v>
      </c>
      <c r="J5" s="32">
        <v>45636</v>
      </c>
      <c r="K5" s="1"/>
    </row>
    <row r="6" spans="1:11" ht="3" customHeight="1">
      <c r="A6" s="60"/>
      <c r="B6" s="61"/>
      <c r="C6" s="61"/>
      <c r="D6" s="61"/>
      <c r="E6" s="61"/>
      <c r="F6" s="61"/>
      <c r="G6" s="61"/>
      <c r="H6" s="61"/>
      <c r="I6" s="61"/>
      <c r="J6" s="62"/>
      <c r="K6" s="1"/>
    </row>
    <row r="7" spans="1:11" ht="15.75">
      <c r="A7" s="50" t="s">
        <v>0</v>
      </c>
      <c r="B7" s="51"/>
      <c r="C7" s="51"/>
      <c r="D7" s="51"/>
      <c r="E7" s="51"/>
      <c r="F7" s="51"/>
      <c r="G7" s="51"/>
      <c r="H7" s="51"/>
      <c r="I7" s="51"/>
      <c r="J7" s="52"/>
      <c r="K7" s="1"/>
    </row>
    <row r="8" spans="1:11">
      <c r="A8" s="22" t="s">
        <v>1</v>
      </c>
      <c r="B8" s="81" t="s">
        <v>2</v>
      </c>
      <c r="C8" s="82"/>
      <c r="D8" s="82"/>
      <c r="E8" s="82"/>
      <c r="F8" s="82"/>
      <c r="G8" s="82"/>
      <c r="H8" s="82"/>
      <c r="I8" s="82"/>
      <c r="J8" s="83"/>
      <c r="K8" s="1"/>
    </row>
    <row r="9" spans="1:11" ht="15" customHeight="1">
      <c r="A9" s="23" t="s">
        <v>3</v>
      </c>
      <c r="B9" s="81" t="s">
        <v>4</v>
      </c>
      <c r="C9" s="82"/>
      <c r="D9" s="82"/>
      <c r="E9" s="82"/>
      <c r="F9" s="82"/>
      <c r="G9" s="82"/>
      <c r="H9" s="82"/>
      <c r="I9" s="82"/>
      <c r="J9" s="83"/>
      <c r="K9" s="1"/>
    </row>
    <row r="10" spans="1:11">
      <c r="A10" s="23" t="s">
        <v>5</v>
      </c>
      <c r="B10" s="81" t="s">
        <v>6</v>
      </c>
      <c r="C10" s="82"/>
      <c r="D10" s="82"/>
      <c r="E10" s="82"/>
      <c r="F10" s="82"/>
      <c r="G10" s="82"/>
      <c r="H10" s="82"/>
      <c r="I10" s="82"/>
      <c r="J10" s="83"/>
      <c r="K10" s="1"/>
    </row>
    <row r="11" spans="1:11" ht="57" customHeight="1">
      <c r="A11" s="22" t="s">
        <v>7</v>
      </c>
      <c r="B11" s="53" t="s">
        <v>8</v>
      </c>
      <c r="C11" s="54"/>
      <c r="D11" s="54"/>
      <c r="E11" s="54"/>
      <c r="F11" s="54"/>
      <c r="G11" s="54"/>
      <c r="H11" s="54"/>
      <c r="I11" s="54"/>
      <c r="J11" s="55"/>
    </row>
    <row r="12" spans="1:11" ht="49.5" customHeight="1">
      <c r="A12" s="22" t="s">
        <v>9</v>
      </c>
      <c r="B12" s="53" t="s">
        <v>10</v>
      </c>
      <c r="C12" s="54"/>
      <c r="D12" s="54"/>
      <c r="E12" s="54"/>
      <c r="F12" s="54"/>
      <c r="G12" s="54"/>
      <c r="H12" s="54"/>
      <c r="I12" s="54"/>
      <c r="J12" s="55"/>
    </row>
    <row r="13" spans="1:11" ht="15.75">
      <c r="A13" s="50" t="s">
        <v>11</v>
      </c>
      <c r="B13" s="51"/>
      <c r="C13" s="51"/>
      <c r="D13" s="51"/>
      <c r="E13" s="51"/>
      <c r="F13" s="51"/>
      <c r="G13" s="51"/>
      <c r="H13" s="51"/>
      <c r="I13" s="51"/>
      <c r="J13" s="52"/>
    </row>
    <row r="14" spans="1:11" ht="23.25" customHeight="1">
      <c r="A14" s="22" t="s">
        <v>12</v>
      </c>
      <c r="B14" s="40">
        <v>1</v>
      </c>
      <c r="C14" s="56" t="s">
        <v>13</v>
      </c>
      <c r="D14" s="57"/>
      <c r="E14" s="57"/>
      <c r="F14" s="57"/>
      <c r="G14" s="57"/>
      <c r="H14" s="57"/>
      <c r="I14" s="57"/>
      <c r="J14" s="58"/>
    </row>
    <row r="15" spans="1:11" ht="21.75" customHeight="1">
      <c r="A15" s="22" t="s">
        <v>14</v>
      </c>
      <c r="B15" s="41">
        <v>1.2</v>
      </c>
      <c r="C15" s="59" t="s">
        <v>15</v>
      </c>
      <c r="D15" s="59"/>
      <c r="E15" s="59"/>
      <c r="F15" s="59"/>
      <c r="G15" s="59"/>
      <c r="H15" s="59"/>
      <c r="I15" s="59"/>
      <c r="J15" s="59"/>
    </row>
    <row r="16" spans="1:11" ht="33" customHeight="1">
      <c r="A16" s="22" t="s">
        <v>16</v>
      </c>
      <c r="B16" s="41" t="s">
        <v>17</v>
      </c>
      <c r="C16" s="59" t="s">
        <v>18</v>
      </c>
      <c r="D16" s="59"/>
      <c r="E16" s="59"/>
      <c r="F16" s="59"/>
      <c r="G16" s="59"/>
      <c r="H16" s="59"/>
      <c r="I16" s="59"/>
      <c r="J16" s="59"/>
    </row>
    <row r="17" spans="1:12" ht="15.75">
      <c r="A17" s="50" t="s">
        <v>19</v>
      </c>
      <c r="B17" s="51"/>
      <c r="C17" s="51"/>
      <c r="D17" s="51"/>
      <c r="E17" s="51"/>
      <c r="F17" s="51"/>
      <c r="G17" s="51"/>
      <c r="H17" s="51"/>
      <c r="I17" s="51"/>
      <c r="J17" s="52"/>
    </row>
    <row r="18" spans="1:12" ht="17.25" customHeight="1">
      <c r="A18" s="22" t="s">
        <v>20</v>
      </c>
      <c r="B18" s="49" t="s">
        <v>21</v>
      </c>
      <c r="C18" s="49"/>
      <c r="D18" s="49"/>
      <c r="E18" s="49"/>
      <c r="F18" s="49"/>
      <c r="G18" s="49"/>
      <c r="H18" s="49"/>
      <c r="I18" s="49"/>
      <c r="J18" s="49"/>
    </row>
    <row r="19" spans="1:12" ht="33" customHeight="1">
      <c r="A19" s="24" t="s">
        <v>22</v>
      </c>
      <c r="B19" s="49" t="s">
        <v>23</v>
      </c>
      <c r="C19" s="49"/>
      <c r="D19" s="49"/>
      <c r="E19" s="49"/>
      <c r="F19" s="49"/>
      <c r="G19" s="49"/>
      <c r="H19" s="49"/>
      <c r="I19" s="49"/>
      <c r="J19" s="49"/>
    </row>
    <row r="20" spans="1:12" ht="20.25" customHeight="1">
      <c r="A20" s="24" t="s">
        <v>24</v>
      </c>
      <c r="B20" s="49" t="s">
        <v>25</v>
      </c>
      <c r="C20" s="49"/>
      <c r="D20" s="49"/>
      <c r="E20" s="49"/>
      <c r="F20" s="49"/>
      <c r="G20" s="49"/>
      <c r="H20" s="49"/>
      <c r="I20" s="49"/>
      <c r="J20" s="49"/>
    </row>
    <row r="21" spans="1:12" ht="21.75" customHeight="1">
      <c r="A21" s="24" t="s">
        <v>26</v>
      </c>
      <c r="B21" s="49" t="s">
        <v>27</v>
      </c>
      <c r="C21" s="49"/>
      <c r="D21" s="49"/>
      <c r="E21" s="49"/>
      <c r="F21" s="49"/>
      <c r="G21" s="49"/>
      <c r="H21" s="49"/>
      <c r="I21" s="49"/>
      <c r="J21" s="49"/>
      <c r="K21" s="1"/>
    </row>
    <row r="22" spans="1:12" ht="15.75">
      <c r="A22" s="50" t="s">
        <v>28</v>
      </c>
      <c r="B22" s="51"/>
      <c r="C22" s="51"/>
      <c r="D22" s="51"/>
      <c r="E22" s="51"/>
      <c r="F22" s="51"/>
      <c r="G22" s="51"/>
      <c r="H22" s="51"/>
      <c r="I22" s="51"/>
      <c r="J22" s="52"/>
    </row>
    <row r="23" spans="1:12" ht="15.75">
      <c r="A23" s="64" t="s">
        <v>29</v>
      </c>
      <c r="B23" s="65"/>
      <c r="C23" s="65"/>
      <c r="D23" s="65"/>
      <c r="E23" s="65"/>
      <c r="F23" s="65"/>
      <c r="G23" s="65"/>
      <c r="H23" s="65"/>
      <c r="I23" s="65"/>
      <c r="J23" s="66"/>
      <c r="K23" s="1"/>
    </row>
    <row r="24" spans="1:12" ht="15" customHeight="1">
      <c r="A24" s="69" t="s">
        <v>30</v>
      </c>
      <c r="B24" s="70"/>
      <c r="C24" s="71" t="s">
        <v>31</v>
      </c>
      <c r="D24" s="72"/>
      <c r="E24" s="72"/>
      <c r="F24" s="72" t="s">
        <v>32</v>
      </c>
      <c r="G24" s="72"/>
      <c r="H24" s="70"/>
      <c r="I24" s="71" t="s">
        <v>33</v>
      </c>
      <c r="J24" s="73"/>
    </row>
    <row r="25" spans="1:12">
      <c r="A25" s="74">
        <v>571559118</v>
      </c>
      <c r="B25" s="75"/>
      <c r="C25" s="76">
        <v>751633002</v>
      </c>
      <c r="D25" s="77"/>
      <c r="E25" s="78"/>
      <c r="F25" s="76">
        <v>502285203.19999999</v>
      </c>
      <c r="G25" s="77"/>
      <c r="H25" s="78"/>
      <c r="I25" s="79">
        <f>IF(C25&gt;0,F25/C25,0)</f>
        <v>0.6682585808013789</v>
      </c>
      <c r="J25" s="80"/>
    </row>
    <row r="26" spans="1:12" ht="15.75">
      <c r="A26" s="64" t="s">
        <v>64</v>
      </c>
      <c r="B26" s="65"/>
      <c r="C26" s="65"/>
      <c r="D26" s="65"/>
      <c r="E26" s="65"/>
      <c r="F26" s="65"/>
      <c r="G26" s="65"/>
      <c r="H26" s="65"/>
      <c r="I26" s="65"/>
      <c r="J26" s="66"/>
      <c r="K26" s="1"/>
    </row>
    <row r="27" spans="1:12">
      <c r="A27" s="47"/>
      <c r="B27" s="48"/>
      <c r="C27" s="86" t="s">
        <v>34</v>
      </c>
      <c r="D27" s="87"/>
      <c r="E27" s="86" t="s">
        <v>35</v>
      </c>
      <c r="F27" s="87"/>
      <c r="G27" s="86" t="s">
        <v>36</v>
      </c>
      <c r="H27" s="86"/>
      <c r="I27" s="86" t="s">
        <v>37</v>
      </c>
      <c r="J27" s="88"/>
    </row>
    <row r="28" spans="1:12" ht="38.25">
      <c r="A28" s="20" t="s">
        <v>38</v>
      </c>
      <c r="B28" s="3" t="s">
        <v>39</v>
      </c>
      <c r="C28" s="3" t="s">
        <v>40</v>
      </c>
      <c r="D28" s="3" t="s">
        <v>41</v>
      </c>
      <c r="E28" s="3" t="s">
        <v>42</v>
      </c>
      <c r="F28" s="3" t="s">
        <v>43</v>
      </c>
      <c r="G28" s="3" t="s">
        <v>44</v>
      </c>
      <c r="H28" s="3" t="s">
        <v>45</v>
      </c>
      <c r="I28" s="3" t="s">
        <v>46</v>
      </c>
      <c r="J28" s="21" t="s">
        <v>47</v>
      </c>
    </row>
    <row r="29" spans="1:12" ht="63.75" customHeight="1">
      <c r="A29" s="33" t="s">
        <v>48</v>
      </c>
      <c r="B29" s="34" t="s">
        <v>49</v>
      </c>
      <c r="C29" s="35">
        <v>351</v>
      </c>
      <c r="D29" s="36">
        <f>+A25</f>
        <v>571559118</v>
      </c>
      <c r="E29" s="35">
        <v>351</v>
      </c>
      <c r="F29" s="36">
        <v>151688181.86000001</v>
      </c>
      <c r="G29" s="37">
        <v>351</v>
      </c>
      <c r="H29" s="36">
        <v>132930374.11</v>
      </c>
      <c r="I29" s="38">
        <f>IF(G29&gt;0,G29/C29,0)</f>
        <v>1</v>
      </c>
      <c r="J29" s="39">
        <f>IF(H29&gt;0,H29/D29,0)</f>
        <v>0.23257502141711961</v>
      </c>
      <c r="L29" s="42"/>
    </row>
    <row r="30" spans="1:12" ht="60" hidden="1">
      <c r="A30" s="13"/>
      <c r="B30" s="14"/>
      <c r="C30" s="15">
        <f t="shared" ref="C30" si="0">351*4</f>
        <v>1404</v>
      </c>
      <c r="D30" s="16" t="str">
        <f t="shared" ref="D30" si="1">+A26</f>
        <v>IV.II - Formulación y Ejecución Anual de las Metas por Producto</v>
      </c>
      <c r="E30" s="16">
        <f>+E29*1</f>
        <v>351</v>
      </c>
      <c r="F30" s="16">
        <f>+F29*1</f>
        <v>151688181.86000001</v>
      </c>
      <c r="G30" s="17">
        <f>+G29*1</f>
        <v>351</v>
      </c>
      <c r="H30" s="16">
        <f>+H29*1</f>
        <v>132930374.11</v>
      </c>
      <c r="I30" s="18">
        <f>IF(G30&gt;0,G30/C30,0)</f>
        <v>0.25</v>
      </c>
      <c r="J30" s="19" t="e">
        <f>IF(H30&gt;0,H30/D30,0)</f>
        <v>#VALUE!</v>
      </c>
    </row>
    <row r="31" spans="1:12" ht="15.75">
      <c r="A31" s="50" t="s">
        <v>50</v>
      </c>
      <c r="B31" s="51"/>
      <c r="C31" s="51"/>
      <c r="D31" s="51"/>
      <c r="E31" s="51"/>
      <c r="F31" s="51"/>
      <c r="G31" s="51"/>
      <c r="H31" s="51"/>
      <c r="I31" s="51"/>
      <c r="J31" s="52"/>
      <c r="L31" s="6"/>
    </row>
    <row r="32" spans="1:12" ht="15.75">
      <c r="A32" s="64" t="s">
        <v>51</v>
      </c>
      <c r="B32" s="65"/>
      <c r="C32" s="65"/>
      <c r="D32" s="65"/>
      <c r="E32" s="65"/>
      <c r="F32" s="65"/>
      <c r="G32" s="65"/>
      <c r="H32" s="65"/>
      <c r="I32" s="65"/>
      <c r="J32" s="66"/>
      <c r="K32" s="1"/>
      <c r="L32" s="6"/>
    </row>
    <row r="33" spans="1:12" ht="25.5" customHeight="1">
      <c r="A33" s="5" t="s">
        <v>52</v>
      </c>
      <c r="B33" s="67" t="s">
        <v>53</v>
      </c>
      <c r="C33" s="67"/>
      <c r="D33" s="67"/>
      <c r="E33" s="67"/>
      <c r="F33" s="67"/>
      <c r="G33" s="67"/>
      <c r="H33" s="67"/>
      <c r="I33" s="67"/>
      <c r="J33" s="68"/>
      <c r="L33" s="6"/>
    </row>
    <row r="34" spans="1:12" ht="34.5" customHeight="1">
      <c r="A34" s="5" t="s">
        <v>54</v>
      </c>
      <c r="B34" s="67" t="s">
        <v>55</v>
      </c>
      <c r="C34" s="67"/>
      <c r="D34" s="67"/>
      <c r="E34" s="67"/>
      <c r="F34" s="67"/>
      <c r="G34" s="67"/>
      <c r="H34" s="67"/>
      <c r="I34" s="67"/>
      <c r="J34" s="68"/>
      <c r="L34" s="4"/>
    </row>
    <row r="35" spans="1:12" ht="83.25" customHeight="1">
      <c r="A35" s="5" t="s">
        <v>56</v>
      </c>
      <c r="B35" s="67" t="s">
        <v>65</v>
      </c>
      <c r="C35" s="67"/>
      <c r="D35" s="67"/>
      <c r="E35" s="67"/>
      <c r="F35" s="67"/>
      <c r="G35" s="67"/>
      <c r="H35" s="67"/>
      <c r="I35" s="67"/>
      <c r="J35" s="68"/>
      <c r="L35" s="6"/>
    </row>
    <row r="36" spans="1:12" ht="87.75" customHeight="1">
      <c r="A36" s="12" t="s">
        <v>57</v>
      </c>
      <c r="B36" s="84" t="s">
        <v>66</v>
      </c>
      <c r="C36" s="84"/>
      <c r="D36" s="84"/>
      <c r="E36" s="84"/>
      <c r="F36" s="84"/>
      <c r="G36" s="84"/>
      <c r="H36" s="84"/>
      <c r="I36" s="84"/>
      <c r="J36" s="85"/>
      <c r="L36" s="7"/>
    </row>
    <row r="37" spans="1:12">
      <c r="A37" s="8"/>
      <c r="B37" s="8"/>
      <c r="C37" s="8"/>
      <c r="D37" s="8"/>
      <c r="E37" s="8"/>
      <c r="F37" s="8"/>
      <c r="G37" s="8"/>
      <c r="H37" s="8"/>
      <c r="I37" s="8"/>
      <c r="J37" s="8"/>
      <c r="L37" s="4"/>
    </row>
    <row r="40" spans="1:12">
      <c r="H40"/>
    </row>
  </sheetData>
  <mergeCells count="43">
    <mergeCell ref="A7:J7"/>
    <mergeCell ref="B8:J8"/>
    <mergeCell ref="B9:J9"/>
    <mergeCell ref="B10:J10"/>
    <mergeCell ref="B36:J36"/>
    <mergeCell ref="A26:J26"/>
    <mergeCell ref="C27:D27"/>
    <mergeCell ref="E27:F27"/>
    <mergeCell ref="G27:H27"/>
    <mergeCell ref="I27:J27"/>
    <mergeCell ref="A31:J31"/>
    <mergeCell ref="B1:H1"/>
    <mergeCell ref="A32:J32"/>
    <mergeCell ref="B33:J33"/>
    <mergeCell ref="B34:J34"/>
    <mergeCell ref="B35:J35"/>
    <mergeCell ref="A23:J23"/>
    <mergeCell ref="A24:B24"/>
    <mergeCell ref="C24:E24"/>
    <mergeCell ref="F24:H24"/>
    <mergeCell ref="I24:J24"/>
    <mergeCell ref="A25:B25"/>
    <mergeCell ref="C25:E25"/>
    <mergeCell ref="F25:H25"/>
    <mergeCell ref="I25:J25"/>
    <mergeCell ref="A17:J17"/>
    <mergeCell ref="B18:J18"/>
    <mergeCell ref="B2:H2"/>
    <mergeCell ref="B3:H3"/>
    <mergeCell ref="B4:H4"/>
    <mergeCell ref="B5:H5"/>
    <mergeCell ref="A27:B27"/>
    <mergeCell ref="B19:J19"/>
    <mergeCell ref="B20:J20"/>
    <mergeCell ref="B21:J21"/>
    <mergeCell ref="A22:J22"/>
    <mergeCell ref="B11:J11"/>
    <mergeCell ref="B12:J12"/>
    <mergeCell ref="A13:J13"/>
    <mergeCell ref="C14:J14"/>
    <mergeCell ref="C15:J15"/>
    <mergeCell ref="C16:J16"/>
    <mergeCell ref="A6:J6"/>
  </mergeCells>
  <dataValidations count="15">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Meta anual del indicador" sqref="E28 C28:C30"/>
    <dataValidation allowBlank="1" showInputMessage="1" showErrorMessage="1" prompt="Monto presupuestado para el producto" sqref="E29:E30 F28:F30 D28:D30"/>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lcanzada en el trimestre" sqref="G28:G30"/>
    <dataValidation allowBlank="1" showInputMessage="1" showErrorMessage="1" prompt="Monto ejecutado en el trimestre" sqref="H28:H30"/>
  </dataValidations>
  <printOptions horizontalCentered="1"/>
  <pageMargins left="0.23622047244094491" right="0.23622047244094491" top="0.15748031496062992" bottom="0.94488188976377963" header="0" footer="0"/>
  <pageSetup paperSize="9" scale="63"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4to. Trim.</vt:lpstr>
      <vt:lpstr>'4to. Trim.'!Área_de_impresión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Departamento de Presupuesto</dc:creator>
  <cp:lastModifiedBy>ALEX</cp:lastModifiedBy>
  <cp:lastPrinted>2025-01-16T19:06:19Z</cp:lastPrinted>
  <dcterms:created xsi:type="dcterms:W3CDTF">2024-10-09T15:46:59Z</dcterms:created>
  <dcterms:modified xsi:type="dcterms:W3CDTF">2025-01-16T19:06:26Z</dcterms:modified>
</cp:coreProperties>
</file>