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GEIG NOVIEMBRE 2021\"/>
    </mc:Choice>
  </mc:AlternateContent>
  <xr:revisionPtr revIDLastSave="0" documentId="13_ncr:1_{26A17110-9163-429B-8D08-11EA86CD016B}" xr6:coauthVersionLast="47" xr6:coauthVersionMax="47" xr10:uidLastSave="{00000000-0000-0000-0000-000000000000}"/>
  <bookViews>
    <workbookView xWindow="-120" yWindow="-120" windowWidth="20730" windowHeight="11160" activeTab="2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C22" i="2"/>
  <c r="E28" i="1"/>
  <c r="E18" i="1"/>
  <c r="E11" i="1" s="1"/>
  <c r="E85" i="1" s="1"/>
  <c r="M77" i="3" l="1"/>
  <c r="M74" i="3"/>
  <c r="M69" i="3"/>
  <c r="L90" i="3"/>
  <c r="K90" i="3"/>
  <c r="M89" i="2"/>
  <c r="L89" i="2"/>
  <c r="L77" i="3"/>
  <c r="K77" i="3"/>
  <c r="J77" i="3"/>
  <c r="I77" i="3"/>
  <c r="H77" i="3"/>
  <c r="G77" i="3"/>
  <c r="F77" i="3"/>
  <c r="E77" i="3"/>
  <c r="D77" i="3"/>
  <c r="C77" i="3"/>
  <c r="L74" i="3"/>
  <c r="K74" i="3"/>
  <c r="J74" i="3"/>
  <c r="I74" i="3"/>
  <c r="H74" i="3"/>
  <c r="G74" i="3"/>
  <c r="F74" i="3"/>
  <c r="E74" i="3"/>
  <c r="D74" i="3"/>
  <c r="C74" i="3"/>
  <c r="L69" i="3"/>
  <c r="K69" i="3"/>
  <c r="J69" i="3"/>
  <c r="I69" i="3"/>
  <c r="H69" i="3"/>
  <c r="G69" i="3"/>
  <c r="F69" i="3"/>
  <c r="E69" i="3"/>
  <c r="D69" i="3"/>
  <c r="C69" i="3"/>
  <c r="O86" i="2"/>
  <c r="O76" i="2"/>
  <c r="N76" i="2"/>
  <c r="M76" i="2"/>
  <c r="L76" i="2"/>
  <c r="K76" i="2"/>
  <c r="J76" i="2"/>
  <c r="I76" i="2"/>
  <c r="H76" i="2"/>
  <c r="G76" i="2"/>
  <c r="F76" i="2"/>
  <c r="E76" i="2"/>
  <c r="D76" i="2"/>
  <c r="O73" i="2"/>
  <c r="N73" i="2"/>
  <c r="M73" i="2"/>
  <c r="L73" i="2"/>
  <c r="K73" i="2"/>
  <c r="J73" i="2"/>
  <c r="I73" i="2"/>
  <c r="H73" i="2"/>
  <c r="G73" i="2"/>
  <c r="F73" i="2"/>
  <c r="E73" i="2"/>
  <c r="D73" i="2"/>
  <c r="O68" i="2"/>
  <c r="N68" i="2"/>
  <c r="M68" i="2"/>
  <c r="L68" i="2"/>
  <c r="K68" i="2"/>
  <c r="J68" i="2"/>
  <c r="I68" i="2"/>
  <c r="H68" i="2"/>
  <c r="G68" i="2"/>
  <c r="F68" i="2"/>
  <c r="E68" i="2"/>
  <c r="D68" i="2"/>
</calcChain>
</file>

<file path=xl/sharedStrings.xml><?xml version="1.0" encoding="utf-8"?>
<sst xmlns="http://schemas.openxmlformats.org/spreadsheetml/2006/main" count="286" uniqueCount="113">
  <si>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</si>
  <si>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</si>
  <si>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</si>
  <si>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</si>
  <si>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</si>
  <si>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</si>
  <si>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</si>
  <si>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</si>
  <si>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</si>
  <si>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</si>
  <si>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</si>
  <si>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</si>
  <si>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</si>
  <si>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</si>
  <si>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</si>
  <si>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</si>
  <si>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</si>
  <si>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</si>
  <si>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</si>
  <si>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</si>
  <si>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</si>
  <si>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</si>
  <si>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</si>
  <si>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</si>
  <si>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</si>
  <si>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</si>
  <si>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</si>
  <si>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</si>
  <si>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</si>
  <si>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</si>
  <si>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</si>
  <si>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</si>
  <si>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</si>
  <si>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</si>
  <si>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</si>
  <si>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</si>
  <si>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</si>
  <si>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</si>
  <si>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</si>
  <si>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</si>
  <si>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</si>
  <si>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</si>
  <si>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</si>
  <si>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</si>
  <si>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</si>
  <si>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</si>
  <si>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</si>
  <si>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</si>
  <si>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</si>
  <si>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</si>
  <si>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</si>
  <si>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</si>
  <si>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</si>
  <si>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</si>
  <si>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</si>
  <si>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</si>
  <si>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</si>
  <si>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</si>
  <si>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</si>
  <si>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</si>
  <si>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</si>
  <si>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</si>
  <si>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</si>
  <si>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</si>
  <si>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</si>
  <si>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</si>
  <si>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</si>
  <si>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</si>
  <si>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</si>
  <si>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</si>
  <si>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</si>
  <si>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</si>
  <si>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</si>
  <si>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</si>
  <si>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</si>
  <si>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</si>
  <si>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</si>
  <si>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</si>
  <si>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</si>
  <si>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</si>
  <si>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</si>
  <si>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</si>
  <si>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</si>
  <si>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</si>
  <si>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</si>
  <si>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</si>
  <si>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</si>
  <si>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</si>
  <si>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</si>
  <si>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</si>
  <si>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</si>
  <si>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</si>
  <si>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</si>
  <si>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</si>
  <si>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</si>
  <si>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</si>
  <si>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</si>
  <si>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POLICIA NACIONAL </t>
  </si>
  <si>
    <t>Presupuesto de Gasto y Aplicaciones financieras Año 2021</t>
  </si>
  <si>
    <t xml:space="preserve">DIRECCION CENTRAL DE POLICIA DE TUIRISMO </t>
  </si>
  <si>
    <t>Ministerio de Interior y Policia</t>
  </si>
  <si>
    <t>Aprobado Por:____________________________________________</t>
  </si>
  <si>
    <t xml:space="preserve">                         Encargada del Depto. de Contabilidad, POLITUR.</t>
  </si>
  <si>
    <t>Ministerio de interior y Policia</t>
  </si>
  <si>
    <t>POLICIA NACIONAL</t>
  </si>
  <si>
    <t>Direccion Central de Polica de Turismo</t>
  </si>
  <si>
    <t>Licda. MILQUELLA MEDINA SANCHEZ</t>
  </si>
  <si>
    <t>2do. Tte. P.N.</t>
  </si>
  <si>
    <t>Sub-Directora Contabilidad, POLITUR.</t>
  </si>
  <si>
    <r>
      <t xml:space="preserve">                   2do. Tte. Licda. </t>
    </r>
    <r>
      <rPr>
        <b/>
        <sz val="18"/>
        <color theme="1"/>
        <rFont val="Calibri"/>
        <family val="2"/>
        <scheme val="minor"/>
      </rPr>
      <t>MILQUELLA MEDINA SANCHEZ</t>
    </r>
    <r>
      <rPr>
        <sz val="18"/>
        <color theme="1"/>
        <rFont val="Calibri"/>
        <family val="2"/>
        <scheme val="minor"/>
      </rPr>
      <t>, P.N.</t>
    </r>
  </si>
  <si>
    <t xml:space="preserve">                                                                     Licda. MILQUELLA MEDINA SANCHEZ</t>
  </si>
  <si>
    <t xml:space="preserve">                                                                     2do. Tte. P.N.</t>
  </si>
  <si>
    <t xml:space="preserve">                                                                     Sub-Directora Contabilidad, POLITUR.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</si>
</sst>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Monotype Corsiva"/>
      <family val="4"/>
    </font>
    <font>
      <sz val="14"/>
      <color theme="1"/>
      <name val="Calibri"/>
      <family val="2"/>
      <scheme val="minor"/>
    </font>
    <font>
      <sz val="22"/>
      <color rgb="FF000000"/>
      <name val="Cari"/>
    </font>
    <font>
      <sz val="12"/>
      <color theme="1"/>
      <name val="Calibri"/>
      <family val="2"/>
    </font>
    <font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8" fillId="0" borderId="0" xfId="0" applyFont="1"/>
    <xf numFmtId="43" fontId="3" fillId="0" borderId="13" xfId="1" applyFont="1" applyBorder="1"/>
    <xf numFmtId="43" fontId="0" fillId="0" borderId="13" xfId="1" applyFont="1" applyBorder="1"/>
    <xf numFmtId="0" fontId="3" fillId="0" borderId="0" xfId="0" applyFont="1"/>
    <xf numFmtId="0" fontId="9" fillId="0" borderId="0" xfId="0" applyFont="1"/>
    <xf numFmtId="0" fontId="0" fillId="0" borderId="14" xfId="0" applyBorder="1"/>
    <xf numFmtId="0" fontId="0" fillId="0" borderId="0" xfId="0" applyBorder="1"/>
    <xf numFmtId="43" fontId="2" fillId="2" borderId="0" xfId="1" applyFont="1" applyFill="1" applyBorder="1"/>
    <xf numFmtId="43" fontId="0" fillId="0" borderId="0" xfId="1" applyFont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43" fontId="3" fillId="0" borderId="13" xfId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indent="1"/>
    </xf>
    <xf numFmtId="4" fontId="3" fillId="0" borderId="13" xfId="1" applyNumberFormat="1" applyFont="1" applyBorder="1" applyAlignment="1">
      <alignment vertical="center" wrapText="1"/>
    </xf>
    <xf numFmtId="0" fontId="0" fillId="0" borderId="13" xfId="0" applyBorder="1" applyAlignment="1">
      <alignment horizontal="left" indent="2"/>
    </xf>
    <xf numFmtId="4" fontId="0" fillId="0" borderId="13" xfId="1" applyNumberFormat="1" applyFont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" fontId="0" fillId="0" borderId="13" xfId="1" applyNumberFormat="1" applyFont="1" applyBorder="1"/>
    <xf numFmtId="4" fontId="0" fillId="0" borderId="13" xfId="0" applyNumberFormat="1" applyBorder="1" applyAlignment="1">
      <alignment vertical="center" wrapText="1"/>
    </xf>
    <xf numFmtId="4" fontId="0" fillId="0" borderId="13" xfId="0" applyNumberFormat="1" applyBorder="1" applyAlignment="1">
      <alignment vertical="center"/>
    </xf>
    <xf numFmtId="4" fontId="0" fillId="0" borderId="13" xfId="0" applyNumberFormat="1" applyBorder="1"/>
    <xf numFmtId="4" fontId="3" fillId="0" borderId="13" xfId="0" applyNumberFormat="1" applyFont="1" applyBorder="1" applyAlignment="1">
      <alignment vertical="center" wrapText="1"/>
    </xf>
    <xf numFmtId="0" fontId="0" fillId="0" borderId="13" xfId="0" applyBorder="1"/>
    <xf numFmtId="164" fontId="3" fillId="0" borderId="13" xfId="0" applyNumberFormat="1" applyFont="1" applyBorder="1"/>
    <xf numFmtId="4" fontId="3" fillId="0" borderId="13" xfId="0" applyNumberFormat="1" applyFont="1" applyBorder="1" applyAlignment="1">
      <alignment vertical="center"/>
    </xf>
    <xf numFmtId="43" fontId="2" fillId="5" borderId="13" xfId="1" applyFont="1" applyFill="1" applyBorder="1" applyAlignment="1">
      <alignment vertical="center"/>
    </xf>
    <xf numFmtId="43" fontId="2" fillId="5" borderId="13" xfId="1" applyFont="1" applyFill="1" applyBorder="1"/>
    <xf numFmtId="43" fontId="2" fillId="5" borderId="13" xfId="1" applyFont="1" applyFill="1" applyBorder="1" applyAlignment="1">
      <alignment horizontal="center" vertical="center" wrapText="1"/>
    </xf>
    <xf numFmtId="4" fontId="3" fillId="0" borderId="13" xfId="0" applyNumberFormat="1" applyFont="1" applyBorder="1"/>
    <xf numFmtId="43" fontId="3" fillId="5" borderId="13" xfId="1" applyFont="1" applyFill="1" applyBorder="1"/>
    <xf numFmtId="43" fontId="3" fillId="6" borderId="0" xfId="1" applyFont="1" applyFill="1" applyBorder="1"/>
    <xf numFmtId="0" fontId="2" fillId="2" borderId="3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Border="1"/>
    <xf numFmtId="0" fontId="3" fillId="0" borderId="13" xfId="0" applyFont="1" applyBorder="1"/>
    <xf numFmtId="0" fontId="0" fillId="7" borderId="13" xfId="0" applyFill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0" borderId="4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3" fontId="2" fillId="2" borderId="13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361949</xdr:colOff>
      <xdr:row>3</xdr:row>
      <xdr:rowOff>180975</xdr:rowOff>
    </xdr:from>
    <xdr:to>
      <xdr:col>4</xdr:col>
      <xdr:colOff>828674</xdr:colOff>
      <xdr:row>4</xdr:row>
      <xdr:rowOff>114301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10115549" y="1714500"/>
          <a:ext cx="46672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723900</xdr:colOff>
      <xdr:row>2</xdr:row>
      <xdr:rowOff>247649</xdr:rowOff>
    </xdr:from>
    <xdr:to>
      <xdr:col>2</xdr:col>
      <xdr:colOff>1114425</xdr:colOff>
      <xdr:row>3</xdr:row>
      <xdr:rowOff>276225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247900" y="1409699"/>
          <a:ext cx="390525" cy="400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2</xdr:col>
      <xdr:colOff>4395353</xdr:colOff>
      <xdr:row>0</xdr:row>
      <xdr:rowOff>12990</xdr:rowOff>
    </xdr:from>
    <xdr:to>
      <xdr:col>2</xdr:col>
      <xdr:colOff>5471678</xdr:colOff>
      <xdr:row>2</xdr:row>
      <xdr:rowOff>51090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925D6EC-33DB-4A90-8525-5719846A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9353" y="12990"/>
          <a:ext cx="1076325" cy="119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</xdr:row>
      <xdr:rowOff>866775</xdr:rowOff>
    </xdr:from>
    <xdr:to>
      <xdr:col>2</xdr:col>
      <xdr:colOff>1466850</xdr:colOff>
      <xdr:row>6</xdr:row>
      <xdr:rowOff>66676</xdr:rowOff>
    </xdr:to>
    <xdr:pic>
      <xdr:nvPicPr>
        <xdr:cNvPr id="16" name="7 Imagen" descr="Imagen relacionada">
          <a:extLst>
            <a:ext uri="{FF2B5EF4-FFF2-40B4-BE49-F238E27FC236}">
              <a16:creationId xmlns:a16="http://schemas.microsoft.com/office/drawing/2014/main" id="{C7F6B69E-8669-48C7-95F5-41E8E03A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1057275"/>
          <a:ext cx="1333500" cy="1343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2</xdr:row>
      <xdr:rowOff>85725</xdr:rowOff>
    </xdr:from>
    <xdr:to>
      <xdr:col>4</xdr:col>
      <xdr:colOff>1212272</xdr:colOff>
      <xdr:row>6</xdr:row>
      <xdr:rowOff>171450</xdr:rowOff>
    </xdr:to>
    <xdr:pic>
      <xdr:nvPicPr>
        <xdr:cNvPr id="17" name="6 Imagen" descr="Imagen relacionada">
          <a:extLst>
            <a:ext uri="{FF2B5EF4-FFF2-40B4-BE49-F238E27FC236}">
              <a16:creationId xmlns:a16="http://schemas.microsoft.com/office/drawing/2014/main" id="{EEC7C581-3D34-4A0A-9717-6BF64F0B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8824" r="7648"/>
        <a:stretch>
          <a:fillRect/>
        </a:stretch>
      </xdr:blipFill>
      <xdr:spPr bwMode="auto">
        <a:xfrm>
          <a:off x="9938905" y="1246043"/>
          <a:ext cx="1040822" cy="1263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1704975</xdr:colOff>
      <xdr:row>7</xdr:row>
      <xdr:rowOff>47625</xdr:rowOff>
    </xdr:from>
    <xdr:to>
      <xdr:col>0</xdr:col>
      <xdr:colOff>1771650</xdr:colOff>
      <xdr:row>7</xdr:row>
      <xdr:rowOff>257175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704975" y="1552575"/>
          <a:ext cx="666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5534025</xdr:colOff>
      <xdr:row>5</xdr:row>
      <xdr:rowOff>142875</xdr:rowOff>
    </xdr:from>
    <xdr:to>
      <xdr:col>2</xdr:col>
      <xdr:colOff>133350</xdr:colOff>
      <xdr:row>11</xdr:row>
      <xdr:rowOff>66676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DEA93BD9-1C87-4D1A-AFF4-02BC6BF07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1095375"/>
          <a:ext cx="1333500" cy="1343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5</xdr:row>
      <xdr:rowOff>85725</xdr:rowOff>
    </xdr:from>
    <xdr:to>
      <xdr:col>10</xdr:col>
      <xdr:colOff>89959</xdr:colOff>
      <xdr:row>10</xdr:row>
      <xdr:rowOff>123825</xdr:rowOff>
    </xdr:to>
    <xdr:pic>
      <xdr:nvPicPr>
        <xdr:cNvPr id="5" name="6 Imagen" descr="Imagen relacionada">
          <a:extLst>
            <a:ext uri="{FF2B5EF4-FFF2-40B4-BE49-F238E27FC236}">
              <a16:creationId xmlns:a16="http://schemas.microsoft.com/office/drawing/2014/main" id="{7F8E5C94-F662-43A2-B6C8-AD49D70F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8824" r="7648"/>
        <a:stretch>
          <a:fillRect/>
        </a:stretch>
      </xdr:blipFill>
      <xdr:spPr bwMode="auto">
        <a:xfrm>
          <a:off x="13439775" y="1038225"/>
          <a:ext cx="79480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0</xdr:row>
      <xdr:rowOff>19050</xdr:rowOff>
    </xdr:from>
    <xdr:to>
      <xdr:col>5</xdr:col>
      <xdr:colOff>438150</xdr:colOff>
      <xdr:row>6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DDCC3E-9FCA-4F21-BDC4-7C66A9A8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9050"/>
          <a:ext cx="10763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1704975</xdr:colOff>
      <xdr:row>10</xdr:row>
      <xdr:rowOff>47625</xdr:rowOff>
    </xdr:from>
    <xdr:to>
      <xdr:col>0</xdr:col>
      <xdr:colOff>1771650</xdr:colOff>
      <xdr:row>10</xdr:row>
      <xdr:rowOff>257175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2A4C742-B8C0-45DE-9F06-2FE421FB476A}"/>
            </a:ext>
          </a:extLst>
        </xdr:cNvPr>
        <xdr:cNvSpPr txBox="1"/>
      </xdr:nvSpPr>
      <xdr:spPr>
        <a:xfrm>
          <a:off x="1704975" y="1552575"/>
          <a:ext cx="666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4721679</xdr:colOff>
      <xdr:row>7</xdr:row>
      <xdr:rowOff>40822</xdr:rowOff>
    </xdr:from>
    <xdr:to>
      <xdr:col>2</xdr:col>
      <xdr:colOff>312964</xdr:colOff>
      <xdr:row>12</xdr:row>
      <xdr:rowOff>4084</xdr:rowOff>
    </xdr:to>
    <xdr:pic>
      <xdr:nvPicPr>
        <xdr:cNvPr id="16" name="7 Imagen" descr="Imagen relacionada">
          <a:extLst>
            <a:ext uri="{FF2B5EF4-FFF2-40B4-BE49-F238E27FC236}">
              <a16:creationId xmlns:a16="http://schemas.microsoft.com/office/drawing/2014/main" id="{C868A473-14F9-42F3-BB31-FA59E00E4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1679" y="1374322"/>
          <a:ext cx="1687285" cy="1582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721179</xdr:colOff>
      <xdr:row>6</xdr:row>
      <xdr:rowOff>163286</xdr:rowOff>
    </xdr:from>
    <xdr:to>
      <xdr:col>9</xdr:col>
      <xdr:colOff>1211036</xdr:colOff>
      <xdr:row>12</xdr:row>
      <xdr:rowOff>136071</xdr:rowOff>
    </xdr:to>
    <xdr:pic>
      <xdr:nvPicPr>
        <xdr:cNvPr id="17" name="6 Imagen" descr="Imagen relacionada">
          <a:extLst>
            <a:ext uri="{FF2B5EF4-FFF2-40B4-BE49-F238E27FC236}">
              <a16:creationId xmlns:a16="http://schemas.microsoft.com/office/drawing/2014/main" id="{B80D7E81-904C-4234-9963-D7B075CA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8824" r="7648"/>
        <a:stretch>
          <a:fillRect/>
        </a:stretch>
      </xdr:blipFill>
      <xdr:spPr bwMode="auto">
        <a:xfrm>
          <a:off x="15661822" y="1306286"/>
          <a:ext cx="1823357" cy="178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21771</xdr:colOff>
      <xdr:row>1</xdr:row>
      <xdr:rowOff>100693</xdr:rowOff>
    </xdr:from>
    <xdr:to>
      <xdr:col>6</xdr:col>
      <xdr:colOff>383720</xdr:colOff>
      <xdr:row>8</xdr:row>
      <xdr:rowOff>157843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7217003-A642-474E-BA75-3542BAE9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6985" y="291193"/>
          <a:ext cx="1722664" cy="1785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sheetPr>
    <pageSetUpPr fitToPage="1"/>
  </sheetPr>
  <dimension ref="B2:P104"/>
  <sheetViews>
    <sheetView showGridLines="0" zoomScale="85" zoomScaleNormal="85" workbookViewId="0">
      <selection activeCell="E98" sqref="C1:E98"/>
    </sheetView>
  </sheetViews>
  <sheetFormatPr baseColWidth="10" defaultColWidth="11.42578125" defaultRowHeight="15"/>
  <cols>
    <col min="1" max="1" width="3.28515625" customWidth="1"/>
    <col min="2" max="2" width="3.85546875" customWidth="1"/>
    <col min="3" max="3" width="105.85546875" customWidth="1"/>
    <col min="4" max="4" width="17.5703125" customWidth="1"/>
    <col min="5" max="5" width="26" customWidth="1"/>
  </cols>
  <sheetData>
    <row r="2" spans="2:16" ht="76.5" customHeight="1"/>
    <row r="3" spans="2:16" ht="29.25" customHeight="1">
      <c r="C3" s="72" t="s">
        <v>100</v>
      </c>
      <c r="D3" s="73"/>
      <c r="E3" s="73"/>
      <c r="F3" s="18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5.5" customHeight="1">
      <c r="C4" s="70" t="s">
        <v>97</v>
      </c>
      <c r="D4" s="71"/>
      <c r="E4" s="71"/>
      <c r="F4" s="1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21.75" customHeight="1">
      <c r="C5" s="79" t="s">
        <v>99</v>
      </c>
      <c r="D5" s="80"/>
      <c r="E5" s="80"/>
      <c r="F5" s="16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>
      <c r="C6" s="74" t="s">
        <v>98</v>
      </c>
      <c r="D6" s="75"/>
      <c r="E6" s="75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>
      <c r="B7" s="11"/>
      <c r="C7" s="74" t="s">
        <v>76</v>
      </c>
      <c r="D7" s="75"/>
      <c r="E7" s="75"/>
      <c r="F7" s="19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>
      <c r="C8" s="23"/>
      <c r="D8" s="23"/>
      <c r="E8" s="23"/>
    </row>
    <row r="9" spans="2:16" ht="15" customHeight="1">
      <c r="C9" s="76" t="s">
        <v>66</v>
      </c>
      <c r="D9" s="78" t="s">
        <v>93</v>
      </c>
      <c r="E9" s="78" t="s">
        <v>92</v>
      </c>
      <c r="F9" s="5"/>
    </row>
    <row r="10" spans="2:16" ht="23.25" customHeight="1">
      <c r="C10" s="77"/>
      <c r="D10" s="78"/>
      <c r="E10" s="78"/>
      <c r="F10" s="5"/>
    </row>
    <row r="11" spans="2:16">
      <c r="C11" s="1" t="s">
        <v>0</v>
      </c>
      <c r="D11" s="54">
        <v>511730765</v>
      </c>
      <c r="E11" s="54">
        <f>SUM(E12+E18+E28+E54)</f>
        <v>507596894</v>
      </c>
      <c r="F11" s="5"/>
    </row>
    <row r="12" spans="2:16">
      <c r="C12" s="3" t="s">
        <v>1</v>
      </c>
      <c r="D12" s="24">
        <v>374333496</v>
      </c>
      <c r="E12" s="24">
        <v>358182956</v>
      </c>
      <c r="F12" s="5"/>
    </row>
    <row r="13" spans="2:16">
      <c r="C13" s="4" t="s">
        <v>2</v>
      </c>
      <c r="D13" s="25">
        <v>51943608</v>
      </c>
      <c r="E13" s="25">
        <v>311531758</v>
      </c>
      <c r="F13" s="5"/>
    </row>
    <row r="14" spans="2:16">
      <c r="C14" s="4" t="s">
        <v>3</v>
      </c>
      <c r="D14" s="25">
        <v>320469888</v>
      </c>
      <c r="E14" s="25">
        <v>27120000</v>
      </c>
      <c r="F14" s="5"/>
    </row>
    <row r="15" spans="2:16">
      <c r="C15" s="4" t="s">
        <v>4</v>
      </c>
      <c r="D15" s="25"/>
      <c r="E15" s="25"/>
      <c r="F15" s="5"/>
    </row>
    <row r="16" spans="2:16">
      <c r="C16" s="4" t="s">
        <v>5</v>
      </c>
      <c r="D16" s="25"/>
      <c r="E16" s="25"/>
      <c r="F16" s="5"/>
    </row>
    <row r="17" spans="3:6">
      <c r="C17" s="4" t="s">
        <v>6</v>
      </c>
      <c r="D17" s="25">
        <v>1920000</v>
      </c>
      <c r="E17" s="25">
        <v>19531198</v>
      </c>
      <c r="F17" s="5"/>
    </row>
    <row r="18" spans="3:6">
      <c r="C18" s="3" t="s">
        <v>7</v>
      </c>
      <c r="D18" s="24">
        <v>22420000</v>
      </c>
      <c r="E18" s="24">
        <f>SUM(E19+E20+E21+E22+E23+E24+E25+E26)</f>
        <v>26196904</v>
      </c>
      <c r="F18" s="5"/>
    </row>
    <row r="19" spans="3:6">
      <c r="C19" s="4" t="s">
        <v>8</v>
      </c>
      <c r="D19" s="25">
        <v>12920000</v>
      </c>
      <c r="E19" s="25">
        <v>11046854</v>
      </c>
      <c r="F19" s="5"/>
    </row>
    <row r="20" spans="3:6">
      <c r="C20" s="4" t="s">
        <v>9</v>
      </c>
      <c r="D20" s="25">
        <v>500000</v>
      </c>
      <c r="E20" s="25">
        <v>500000</v>
      </c>
      <c r="F20" s="5"/>
    </row>
    <row r="21" spans="3:6">
      <c r="C21" s="4" t="s">
        <v>10</v>
      </c>
      <c r="D21" s="25">
        <v>3000000</v>
      </c>
      <c r="E21" s="25">
        <v>3030000</v>
      </c>
      <c r="F21" s="5"/>
    </row>
    <row r="22" spans="3:6">
      <c r="C22" s="4" t="s">
        <v>11</v>
      </c>
      <c r="D22" s="25">
        <v>0</v>
      </c>
      <c r="E22" s="25">
        <v>46625</v>
      </c>
      <c r="F22" s="5"/>
    </row>
    <row r="23" spans="3:6">
      <c r="C23" s="4" t="s">
        <v>12</v>
      </c>
      <c r="D23" s="25">
        <v>1200000</v>
      </c>
      <c r="E23" s="25">
        <v>1200000</v>
      </c>
    </row>
    <row r="24" spans="3:6">
      <c r="C24" s="4" t="s">
        <v>13</v>
      </c>
      <c r="D24" s="25">
        <v>3000000</v>
      </c>
      <c r="E24" s="25">
        <v>2605000</v>
      </c>
    </row>
    <row r="25" spans="3:6">
      <c r="C25" s="4" t="s">
        <v>14</v>
      </c>
      <c r="D25" s="25">
        <v>1800000</v>
      </c>
      <c r="E25" s="25">
        <v>840003</v>
      </c>
    </row>
    <row r="26" spans="3:6">
      <c r="C26" s="4" t="s">
        <v>15</v>
      </c>
      <c r="D26" s="25">
        <v>0</v>
      </c>
      <c r="E26" s="25">
        <v>6928422</v>
      </c>
    </row>
    <row r="27" spans="3:6">
      <c r="C27" s="4" t="s">
        <v>16</v>
      </c>
      <c r="D27" s="25"/>
      <c r="E27" s="25"/>
    </row>
    <row r="28" spans="3:6">
      <c r="C28" s="3" t="s">
        <v>17</v>
      </c>
      <c r="D28" s="24">
        <v>109977269</v>
      </c>
      <c r="E28" s="24">
        <f>SUM(E29+E30+E31+E33+E34+E35+E37)</f>
        <v>112849163</v>
      </c>
    </row>
    <row r="29" spans="3:6">
      <c r="C29" s="4" t="s">
        <v>18</v>
      </c>
      <c r="D29" s="25">
        <v>60367269</v>
      </c>
      <c r="E29" s="25">
        <v>54543640</v>
      </c>
    </row>
    <row r="30" spans="3:6">
      <c r="C30" s="4" t="s">
        <v>19</v>
      </c>
      <c r="D30" s="25">
        <v>9302505</v>
      </c>
      <c r="E30" s="25">
        <v>9866393</v>
      </c>
    </row>
    <row r="31" spans="3:6">
      <c r="C31" s="4" t="s">
        <v>20</v>
      </c>
      <c r="D31" s="25">
        <v>820000</v>
      </c>
      <c r="E31" s="25">
        <v>2320000</v>
      </c>
    </row>
    <row r="32" spans="3:6">
      <c r="C32" s="4" t="s">
        <v>21</v>
      </c>
      <c r="D32" s="25"/>
      <c r="E32" s="25"/>
    </row>
    <row r="33" spans="3:5">
      <c r="C33" s="4" t="s">
        <v>22</v>
      </c>
      <c r="D33" s="25">
        <v>70000</v>
      </c>
      <c r="E33" s="25">
        <v>612044</v>
      </c>
    </row>
    <row r="34" spans="3:5">
      <c r="C34" s="4" t="s">
        <v>23</v>
      </c>
      <c r="D34" s="25">
        <v>20000</v>
      </c>
      <c r="E34" s="25">
        <v>20000</v>
      </c>
    </row>
    <row r="35" spans="3:5">
      <c r="C35" s="4" t="s">
        <v>24</v>
      </c>
      <c r="D35" s="25">
        <v>37797495</v>
      </c>
      <c r="E35" s="25">
        <v>40897495</v>
      </c>
    </row>
    <row r="36" spans="3:5">
      <c r="C36" s="4" t="s">
        <v>25</v>
      </c>
      <c r="D36" s="25"/>
      <c r="E36" s="25"/>
    </row>
    <row r="37" spans="3:5">
      <c r="C37" s="4" t="s">
        <v>26</v>
      </c>
      <c r="D37" s="25">
        <v>1600000</v>
      </c>
      <c r="E37" s="25">
        <v>4589591</v>
      </c>
    </row>
    <row r="38" spans="3:5">
      <c r="C38" s="3" t="s">
        <v>27</v>
      </c>
      <c r="D38" s="24"/>
      <c r="E38" s="25"/>
    </row>
    <row r="39" spans="3:5">
      <c r="C39" s="4" t="s">
        <v>28</v>
      </c>
      <c r="D39" s="25"/>
      <c r="E39" s="25"/>
    </row>
    <row r="40" spans="3:5">
      <c r="C40" s="4" t="s">
        <v>29</v>
      </c>
      <c r="D40" s="25"/>
      <c r="E40" s="25"/>
    </row>
    <row r="41" spans="3:5">
      <c r="C41" s="4" t="s">
        <v>30</v>
      </c>
      <c r="D41" s="25"/>
      <c r="E41" s="25"/>
    </row>
    <row r="42" spans="3:5">
      <c r="C42" s="4" t="s">
        <v>31</v>
      </c>
      <c r="D42" s="25"/>
      <c r="E42" s="25"/>
    </row>
    <row r="43" spans="3:5">
      <c r="C43" s="4" t="s">
        <v>32</v>
      </c>
      <c r="D43" s="25"/>
      <c r="E43" s="25"/>
    </row>
    <row r="44" spans="3:5">
      <c r="C44" s="4" t="s">
        <v>33</v>
      </c>
      <c r="D44" s="25"/>
      <c r="E44" s="25"/>
    </row>
    <row r="45" spans="3:5">
      <c r="C45" s="4" t="s">
        <v>34</v>
      </c>
      <c r="D45" s="25"/>
      <c r="E45" s="25"/>
    </row>
    <row r="46" spans="3:5">
      <c r="C46" s="4" t="s">
        <v>35</v>
      </c>
      <c r="D46" s="25"/>
      <c r="E46" s="25"/>
    </row>
    <row r="47" spans="3:5">
      <c r="C47" s="3" t="s">
        <v>36</v>
      </c>
      <c r="D47" s="24"/>
      <c r="E47" s="25"/>
    </row>
    <row r="48" spans="3:5">
      <c r="C48" s="4" t="s">
        <v>37</v>
      </c>
      <c r="D48" s="25"/>
      <c r="E48" s="25"/>
    </row>
    <row r="49" spans="3:5">
      <c r="C49" s="4" t="s">
        <v>38</v>
      </c>
      <c r="D49" s="25"/>
      <c r="E49" s="25"/>
    </row>
    <row r="50" spans="3:5">
      <c r="C50" s="4" t="s">
        <v>39</v>
      </c>
      <c r="D50" s="25"/>
      <c r="E50" s="25"/>
    </row>
    <row r="51" spans="3:5">
      <c r="C51" s="4" t="s">
        <v>40</v>
      </c>
      <c r="D51" s="25"/>
      <c r="E51" s="25"/>
    </row>
    <row r="52" spans="3:5">
      <c r="C52" s="4" t="s">
        <v>41</v>
      </c>
      <c r="D52" s="25"/>
      <c r="E52" s="25"/>
    </row>
    <row r="53" spans="3:5">
      <c r="C53" s="4" t="s">
        <v>42</v>
      </c>
      <c r="D53" s="25"/>
      <c r="E53" s="25"/>
    </row>
    <row r="54" spans="3:5">
      <c r="C54" s="3" t="s">
        <v>43</v>
      </c>
      <c r="D54" s="24">
        <v>5000000</v>
      </c>
      <c r="E54" s="24">
        <v>10367871</v>
      </c>
    </row>
    <row r="55" spans="3:5">
      <c r="C55" s="4" t="s">
        <v>44</v>
      </c>
      <c r="D55" s="25">
        <v>1100000</v>
      </c>
      <c r="E55" s="25">
        <v>7460191</v>
      </c>
    </row>
    <row r="56" spans="3:5">
      <c r="C56" s="4" t="s">
        <v>45</v>
      </c>
      <c r="D56" s="25"/>
      <c r="E56" s="25"/>
    </row>
    <row r="57" spans="3:5">
      <c r="C57" s="4" t="s">
        <v>46</v>
      </c>
      <c r="D57" s="25"/>
      <c r="E57" s="25"/>
    </row>
    <row r="58" spans="3:5">
      <c r="C58" s="4" t="s">
        <v>47</v>
      </c>
      <c r="D58" s="25">
        <v>3000000</v>
      </c>
      <c r="E58" s="25">
        <v>2213480</v>
      </c>
    </row>
    <row r="59" spans="3:5">
      <c r="C59" s="4" t="s">
        <v>48</v>
      </c>
      <c r="D59" s="25"/>
      <c r="E59" s="25">
        <v>14200</v>
      </c>
    </row>
    <row r="60" spans="3:5">
      <c r="C60" s="4" t="s">
        <v>49</v>
      </c>
      <c r="D60" s="25">
        <v>600000</v>
      </c>
      <c r="E60" s="25">
        <v>600000</v>
      </c>
    </row>
    <row r="61" spans="3:5">
      <c r="C61" s="4" t="s">
        <v>50</v>
      </c>
      <c r="D61" s="25"/>
      <c r="E61" s="25"/>
    </row>
    <row r="62" spans="3:5">
      <c r="C62" s="4" t="s">
        <v>51</v>
      </c>
      <c r="D62" s="25">
        <v>300000</v>
      </c>
      <c r="E62" s="25">
        <v>80000</v>
      </c>
    </row>
    <row r="63" spans="3:5">
      <c r="C63" s="4" t="s">
        <v>52</v>
      </c>
      <c r="D63" s="25"/>
      <c r="E63" s="25"/>
    </row>
    <row r="64" spans="3:5">
      <c r="C64" s="3" t="s">
        <v>53</v>
      </c>
      <c r="D64" s="24"/>
      <c r="E64" s="25">
        <v>0</v>
      </c>
    </row>
    <row r="65" spans="3:5">
      <c r="C65" s="4" t="s">
        <v>54</v>
      </c>
      <c r="D65" s="25"/>
      <c r="E65" s="25"/>
    </row>
    <row r="66" spans="3:5">
      <c r="C66" s="4" t="s">
        <v>55</v>
      </c>
      <c r="D66" s="25"/>
      <c r="E66" s="25"/>
    </row>
    <row r="67" spans="3:5">
      <c r="C67" s="4" t="s">
        <v>56</v>
      </c>
      <c r="D67" s="25"/>
      <c r="E67" s="25"/>
    </row>
    <row r="68" spans="3:5">
      <c r="C68" s="4" t="s">
        <v>57</v>
      </c>
      <c r="D68" s="25"/>
      <c r="E68" s="25"/>
    </row>
    <row r="69" spans="3:5">
      <c r="C69" s="3" t="s">
        <v>58</v>
      </c>
      <c r="D69" s="24"/>
      <c r="E69" s="25">
        <v>0</v>
      </c>
    </row>
    <row r="70" spans="3:5">
      <c r="C70" s="4" t="s">
        <v>59</v>
      </c>
      <c r="D70" s="25"/>
      <c r="E70" s="25"/>
    </row>
    <row r="71" spans="3:5">
      <c r="C71" s="4" t="s">
        <v>60</v>
      </c>
      <c r="D71" s="25"/>
      <c r="E71" s="25"/>
    </row>
    <row r="72" spans="3:5">
      <c r="C72" s="3" t="s">
        <v>61</v>
      </c>
      <c r="D72" s="24"/>
      <c r="E72" s="25"/>
    </row>
    <row r="73" spans="3:5">
      <c r="C73" s="4" t="s">
        <v>62</v>
      </c>
      <c r="D73" s="25"/>
      <c r="E73" s="25"/>
    </row>
    <row r="74" spans="3:5">
      <c r="C74" s="4" t="s">
        <v>63</v>
      </c>
      <c r="D74" s="25"/>
      <c r="E74" s="25"/>
    </row>
    <row r="75" spans="3:5">
      <c r="C75" s="4" t="s">
        <v>64</v>
      </c>
      <c r="D75" s="25"/>
      <c r="E75" s="25"/>
    </row>
    <row r="76" spans="3:5">
      <c r="C76" s="1" t="s">
        <v>67</v>
      </c>
      <c r="D76" s="24"/>
      <c r="E76" s="24"/>
    </row>
    <row r="77" spans="3:5">
      <c r="C77" s="3" t="s">
        <v>68</v>
      </c>
      <c r="D77" s="24"/>
      <c r="E77" s="25"/>
    </row>
    <row r="78" spans="3:5">
      <c r="C78" s="4" t="s">
        <v>69</v>
      </c>
      <c r="D78" s="25"/>
      <c r="E78" s="25"/>
    </row>
    <row r="79" spans="3:5">
      <c r="C79" s="4" t="s">
        <v>70</v>
      </c>
      <c r="D79" s="25"/>
      <c r="E79" s="25"/>
    </row>
    <row r="80" spans="3:5">
      <c r="C80" s="3" t="s">
        <v>71</v>
      </c>
      <c r="D80" s="24"/>
      <c r="E80" s="25"/>
    </row>
    <row r="81" spans="3:5">
      <c r="C81" s="4" t="s">
        <v>72</v>
      </c>
      <c r="D81" s="25"/>
      <c r="E81" s="25"/>
    </row>
    <row r="82" spans="3:5">
      <c r="C82" s="4" t="s">
        <v>73</v>
      </c>
      <c r="D82" s="25"/>
      <c r="E82" s="25"/>
    </row>
    <row r="83" spans="3:5">
      <c r="C83" s="3" t="s">
        <v>74</v>
      </c>
      <c r="D83" s="24"/>
      <c r="E83" s="25"/>
    </row>
    <row r="84" spans="3:5">
      <c r="C84" s="4" t="s">
        <v>75</v>
      </c>
      <c r="D84" s="25"/>
      <c r="E84" s="25"/>
    </row>
    <row r="85" spans="3:5">
      <c r="C85" s="6" t="s">
        <v>65</v>
      </c>
      <c r="D85" s="30">
        <v>511730765</v>
      </c>
      <c r="E85" s="30">
        <f>$E$11</f>
        <v>507596894</v>
      </c>
    </row>
    <row r="87" spans="3:5" ht="15.75" thickBot="1"/>
    <row r="88" spans="3:5" ht="15.75" thickBot="1">
      <c r="C88" s="22" t="s">
        <v>94</v>
      </c>
    </row>
    <row r="89" spans="3:5" ht="30.75" thickBot="1">
      <c r="C89" s="20" t="s">
        <v>95</v>
      </c>
    </row>
    <row r="90" spans="3:5" ht="26.25" customHeight="1" thickBot="1">
      <c r="C90" s="21" t="s">
        <v>96</v>
      </c>
    </row>
    <row r="91" spans="3:5" ht="33.75" customHeight="1"/>
    <row r="96" spans="3:5" ht="23.25">
      <c r="C96" s="65" t="s">
        <v>110</v>
      </c>
    </row>
    <row r="97" spans="3:5" ht="23.25">
      <c r="C97" s="66" t="s">
        <v>111</v>
      </c>
    </row>
    <row r="98" spans="3:5" ht="23.25">
      <c r="C98" s="66" t="s">
        <v>112</v>
      </c>
    </row>
    <row r="99" spans="3:5" ht="15" customHeight="1">
      <c r="C99" s="60"/>
      <c r="D99" s="60"/>
      <c r="E99" s="59"/>
    </row>
    <row r="100" spans="3:5">
      <c r="C100" s="60"/>
      <c r="D100" s="60"/>
      <c r="E100" s="60"/>
    </row>
    <row r="101" spans="3:5">
      <c r="C101" s="60"/>
      <c r="D101" s="60"/>
      <c r="E101" s="60"/>
    </row>
    <row r="102" spans="3:5">
      <c r="C102" s="60"/>
      <c r="E102" s="60"/>
    </row>
    <row r="103" spans="3:5">
      <c r="E103" s="60"/>
    </row>
    <row r="104" spans="3:5">
      <c r="E104" s="60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25" right="0.25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7:S99"/>
  <sheetViews>
    <sheetView showGridLines="0" zoomScale="55" zoomScaleNormal="55" workbookViewId="0">
      <selection activeCell="P97" sqref="A1:P97"/>
    </sheetView>
  </sheetViews>
  <sheetFormatPr baseColWidth="10" defaultColWidth="11.42578125" defaultRowHeight="15"/>
  <cols>
    <col min="1" max="1" width="85.85546875" customWidth="1"/>
    <col min="2" max="2" width="15.140625" customWidth="1"/>
    <col min="3" max="3" width="15.28515625" customWidth="1"/>
    <col min="4" max="4" width="14" customWidth="1"/>
    <col min="5" max="5" width="13.5703125" customWidth="1"/>
    <col min="6" max="6" width="13.42578125" customWidth="1"/>
    <col min="7" max="7" width="12.7109375" customWidth="1"/>
    <col min="8" max="8" width="14.140625" customWidth="1"/>
    <col min="9" max="9" width="13.42578125" customWidth="1"/>
    <col min="10" max="10" width="14.5703125" customWidth="1"/>
    <col min="11" max="11" width="14.42578125" customWidth="1"/>
    <col min="12" max="12" width="14.28515625" customWidth="1"/>
    <col min="13" max="14" width="13.5703125" bestFit="1" customWidth="1"/>
  </cols>
  <sheetData>
    <row r="7" spans="1:16" ht="28.5" customHeight="1">
      <c r="A7" s="85" t="s">
        <v>103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 ht="21" customHeight="1">
      <c r="A8" s="87" t="s">
        <v>104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15.75">
      <c r="A9" s="93" t="s">
        <v>105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6" ht="15.75" customHeight="1">
      <c r="A10" s="95" t="s">
        <v>91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spans="1:16" ht="15.75" customHeight="1">
      <c r="A11" s="81" t="s">
        <v>76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3" spans="1:16" ht="25.5" customHeight="1">
      <c r="A13" s="89" t="s">
        <v>66</v>
      </c>
      <c r="B13" s="91" t="s">
        <v>93</v>
      </c>
      <c r="C13" s="91" t="s">
        <v>92</v>
      </c>
      <c r="D13" s="82" t="s">
        <v>90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/>
    </row>
    <row r="14" spans="1:16">
      <c r="A14" s="90"/>
      <c r="B14" s="92"/>
      <c r="C14" s="92"/>
      <c r="D14" s="32" t="s">
        <v>78</v>
      </c>
      <c r="E14" s="32" t="s">
        <v>79</v>
      </c>
      <c r="F14" s="32" t="s">
        <v>80</v>
      </c>
      <c r="G14" s="32" t="s">
        <v>81</v>
      </c>
      <c r="H14" s="33" t="s">
        <v>82</v>
      </c>
      <c r="I14" s="32" t="s">
        <v>83</v>
      </c>
      <c r="J14" s="33" t="s">
        <v>84</v>
      </c>
      <c r="K14" s="32" t="s">
        <v>85</v>
      </c>
      <c r="L14" s="32" t="s">
        <v>86</v>
      </c>
      <c r="M14" s="32" t="s">
        <v>87</v>
      </c>
      <c r="N14" s="32" t="s">
        <v>88</v>
      </c>
      <c r="O14" s="33" t="s">
        <v>89</v>
      </c>
      <c r="P14" s="32" t="s">
        <v>77</v>
      </c>
    </row>
    <row r="15" spans="1:16">
      <c r="A15" s="34" t="s">
        <v>0</v>
      </c>
      <c r="B15" s="24"/>
      <c r="C15" s="5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7"/>
    </row>
    <row r="16" spans="1:16">
      <c r="A16" s="34" t="s">
        <v>1</v>
      </c>
      <c r="B16" s="24">
        <v>374333496</v>
      </c>
      <c r="C16" s="24">
        <v>358182956</v>
      </c>
      <c r="D16" s="37">
        <v>27887011.43</v>
      </c>
      <c r="E16" s="37">
        <v>27898123.43</v>
      </c>
      <c r="F16" s="37">
        <v>27894973.890000001</v>
      </c>
      <c r="G16" s="37">
        <v>27841793.760000002</v>
      </c>
      <c r="H16" s="37">
        <v>4243603.75</v>
      </c>
      <c r="I16" s="37">
        <v>30345042.52</v>
      </c>
      <c r="J16" s="37">
        <v>17308981.879999999</v>
      </c>
      <c r="K16" s="37">
        <v>21047397.59</v>
      </c>
      <c r="L16" s="37">
        <v>19261018.75</v>
      </c>
      <c r="M16" s="37">
        <v>19876333.629999999</v>
      </c>
      <c r="N16" s="37">
        <v>44086164.530000001</v>
      </c>
      <c r="O16" s="37"/>
      <c r="P16" s="46"/>
    </row>
    <row r="17" spans="1:17">
      <c r="A17" s="38" t="s">
        <v>2</v>
      </c>
      <c r="B17" s="25">
        <v>51943608</v>
      </c>
      <c r="C17" s="25">
        <v>311531758</v>
      </c>
      <c r="D17" s="39">
        <v>23930431.16</v>
      </c>
      <c r="E17" s="39">
        <v>23951211.16</v>
      </c>
      <c r="F17" s="39">
        <v>23947790.16</v>
      </c>
      <c r="G17" s="39">
        <v>23912280.66</v>
      </c>
      <c r="H17" s="39">
        <v>2003590.16</v>
      </c>
      <c r="I17" s="40">
        <v>28171743.879999999</v>
      </c>
      <c r="J17" s="39">
        <v>15208881.699999999</v>
      </c>
      <c r="K17" s="39">
        <v>18204787.170000002</v>
      </c>
      <c r="L17" s="39">
        <v>16839872.379999999</v>
      </c>
      <c r="M17" s="41">
        <v>17540072.379999999</v>
      </c>
      <c r="N17" s="41">
        <v>35744690.380000003</v>
      </c>
      <c r="O17" s="41"/>
      <c r="P17" s="46"/>
    </row>
    <row r="18" spans="1:17">
      <c r="A18" s="38" t="s">
        <v>3</v>
      </c>
      <c r="B18" s="25">
        <v>320469888</v>
      </c>
      <c r="C18" s="25">
        <v>27120000</v>
      </c>
      <c r="D18" s="42">
        <v>2248823.25</v>
      </c>
      <c r="E18" s="43">
        <v>2235915.75</v>
      </c>
      <c r="F18" s="43">
        <v>2235370.75</v>
      </c>
      <c r="G18" s="43">
        <v>2221192</v>
      </c>
      <c r="H18" s="43">
        <v>2086962</v>
      </c>
      <c r="I18" s="43">
        <v>2058173.25</v>
      </c>
      <c r="J18" s="43">
        <v>2028090.75</v>
      </c>
      <c r="K18" s="44">
        <v>2701713.25</v>
      </c>
      <c r="L18" s="44">
        <v>2256968.25</v>
      </c>
      <c r="M18" s="44">
        <v>2191300.75</v>
      </c>
      <c r="N18" s="44">
        <v>2185923.25</v>
      </c>
      <c r="O18" s="44"/>
      <c r="P18" s="46"/>
    </row>
    <row r="19" spans="1:17">
      <c r="A19" s="38" t="s">
        <v>4</v>
      </c>
      <c r="B19" s="25"/>
      <c r="C19" s="25"/>
      <c r="D19" s="42"/>
      <c r="E19" s="43"/>
      <c r="F19" s="43"/>
      <c r="G19" s="43"/>
      <c r="H19" s="43"/>
      <c r="I19" s="43"/>
      <c r="J19" s="43"/>
      <c r="K19" s="44"/>
      <c r="L19" s="44"/>
      <c r="M19" s="44"/>
      <c r="N19" s="44"/>
      <c r="O19" s="44"/>
      <c r="P19" s="46"/>
      <c r="Q19" s="12"/>
    </row>
    <row r="20" spans="1:17">
      <c r="A20" s="38" t="s">
        <v>5</v>
      </c>
      <c r="B20" s="25"/>
      <c r="C20" s="25"/>
      <c r="D20" s="42"/>
      <c r="E20" s="43"/>
      <c r="F20" s="43"/>
      <c r="G20" s="43"/>
      <c r="H20" s="43"/>
      <c r="I20" s="43"/>
      <c r="J20" s="43"/>
      <c r="K20" s="44"/>
      <c r="L20" s="44"/>
      <c r="M20" s="44"/>
      <c r="N20" s="44"/>
      <c r="O20" s="44"/>
      <c r="P20" s="46"/>
    </row>
    <row r="21" spans="1:17">
      <c r="A21" s="38" t="s">
        <v>6</v>
      </c>
      <c r="B21" s="25">
        <v>1920000</v>
      </c>
      <c r="C21" s="25">
        <v>19531198</v>
      </c>
      <c r="D21" s="42">
        <v>1707757.02</v>
      </c>
      <c r="E21" s="42">
        <v>1710996.52</v>
      </c>
      <c r="F21" s="42">
        <v>1711812.98</v>
      </c>
      <c r="G21" s="42">
        <v>1708321.1</v>
      </c>
      <c r="H21" s="42">
        <v>153051.59</v>
      </c>
      <c r="I21" s="42">
        <v>115125.39</v>
      </c>
      <c r="J21" s="42">
        <v>80009.429999999993</v>
      </c>
      <c r="K21" s="42">
        <v>140897.17000000001</v>
      </c>
      <c r="L21" s="42">
        <v>164178.12</v>
      </c>
      <c r="M21" s="42">
        <v>144960.5</v>
      </c>
      <c r="N21" s="42">
        <v>6155550.9000000004</v>
      </c>
      <c r="O21" s="42"/>
      <c r="P21" s="46"/>
    </row>
    <row r="22" spans="1:17">
      <c r="A22" s="36" t="s">
        <v>7</v>
      </c>
      <c r="B22" s="24">
        <v>22420000</v>
      </c>
      <c r="C22" s="24">
        <f>SUM(C23+C24+C25+C26+C27+C28+C29+C30)</f>
        <v>26196904</v>
      </c>
      <c r="D22" s="45">
        <v>792163.98</v>
      </c>
      <c r="E22" s="45">
        <v>912831.01</v>
      </c>
      <c r="F22" s="45">
        <v>1484045.89</v>
      </c>
      <c r="G22" s="45">
        <v>1046745.49</v>
      </c>
      <c r="H22" s="45">
        <v>853941.74</v>
      </c>
      <c r="I22" s="45">
        <v>3882974.65</v>
      </c>
      <c r="J22" s="45">
        <v>754364.07</v>
      </c>
      <c r="K22" s="45">
        <v>918383.73</v>
      </c>
      <c r="L22" s="45">
        <v>1899239.12</v>
      </c>
      <c r="M22" s="45">
        <v>1506695.47</v>
      </c>
      <c r="N22" s="45">
        <v>2783763.12</v>
      </c>
      <c r="O22" s="45"/>
      <c r="P22" s="46"/>
    </row>
    <row r="23" spans="1:17">
      <c r="A23" s="38" t="s">
        <v>8</v>
      </c>
      <c r="B23" s="25">
        <v>12920000</v>
      </c>
      <c r="C23" s="25">
        <v>11046854</v>
      </c>
      <c r="D23" s="42">
        <v>735569.48</v>
      </c>
      <c r="E23" s="42">
        <v>856236.51</v>
      </c>
      <c r="F23" s="42">
        <v>667251.39</v>
      </c>
      <c r="G23" s="42">
        <v>990150.99</v>
      </c>
      <c r="H23" s="42">
        <v>797347.24</v>
      </c>
      <c r="I23" s="42">
        <v>846730.26</v>
      </c>
      <c r="J23" s="42">
        <v>870314.07</v>
      </c>
      <c r="K23" s="44">
        <v>701811.78</v>
      </c>
      <c r="L23" s="44">
        <v>1067059.99</v>
      </c>
      <c r="M23" s="44">
        <v>852190.2</v>
      </c>
      <c r="N23" s="44">
        <v>855085.21</v>
      </c>
      <c r="O23" s="44"/>
      <c r="P23" s="46"/>
    </row>
    <row r="24" spans="1:17">
      <c r="A24" s="38" t="s">
        <v>9</v>
      </c>
      <c r="B24" s="25">
        <v>500000</v>
      </c>
      <c r="C24" s="25">
        <v>500000</v>
      </c>
      <c r="D24" s="42"/>
      <c r="E24" s="43"/>
      <c r="F24" s="46"/>
      <c r="G24" s="43"/>
      <c r="H24" s="43"/>
      <c r="I24" s="43">
        <v>0</v>
      </c>
      <c r="J24" s="43"/>
      <c r="K24" s="44"/>
      <c r="L24" s="44"/>
      <c r="M24" s="44"/>
      <c r="N24" s="44"/>
      <c r="O24" s="44"/>
      <c r="P24" s="46"/>
    </row>
    <row r="25" spans="1:17">
      <c r="A25" s="38" t="s">
        <v>10</v>
      </c>
      <c r="B25" s="25">
        <v>3000000</v>
      </c>
      <c r="C25" s="25">
        <v>3030000</v>
      </c>
      <c r="D25" s="42"/>
      <c r="E25" s="43"/>
      <c r="F25" s="43">
        <v>760200</v>
      </c>
      <c r="G25" s="43"/>
      <c r="H25" s="43"/>
      <c r="I25" s="43">
        <v>287350</v>
      </c>
      <c r="J25" s="43">
        <v>-115950</v>
      </c>
      <c r="K25" s="25">
        <v>165900</v>
      </c>
      <c r="L25" s="44">
        <v>406000</v>
      </c>
      <c r="M25" s="44">
        <v>382407.2</v>
      </c>
      <c r="N25" s="44">
        <v>532900</v>
      </c>
      <c r="O25" s="44"/>
      <c r="P25" s="46"/>
    </row>
    <row r="26" spans="1:17">
      <c r="A26" s="38" t="s">
        <v>11</v>
      </c>
      <c r="B26" s="25">
        <v>0</v>
      </c>
      <c r="C26" s="25">
        <v>46625</v>
      </c>
      <c r="D26" s="42"/>
      <c r="E26" s="43"/>
      <c r="F26" s="46"/>
      <c r="G26" s="43"/>
      <c r="H26" s="43"/>
      <c r="I26" s="43"/>
      <c r="J26" s="43"/>
      <c r="K26" s="44"/>
      <c r="L26" s="44"/>
      <c r="M26" s="44"/>
      <c r="N26" s="44"/>
      <c r="O26" s="44"/>
      <c r="P26" s="46"/>
    </row>
    <row r="27" spans="1:17">
      <c r="A27" s="38" t="s">
        <v>12</v>
      </c>
      <c r="B27" s="25">
        <v>1200000</v>
      </c>
      <c r="C27" s="25">
        <v>1200000</v>
      </c>
      <c r="D27" s="42">
        <v>56594.5</v>
      </c>
      <c r="E27" s="42">
        <v>56594.5</v>
      </c>
      <c r="F27" s="42">
        <v>56594.5</v>
      </c>
      <c r="G27" s="42">
        <v>56594.5</v>
      </c>
      <c r="H27" s="42">
        <v>56594.5</v>
      </c>
      <c r="I27" s="43">
        <v>164822.39999999999</v>
      </c>
      <c r="J27" s="43">
        <v>0</v>
      </c>
      <c r="K27" s="44">
        <v>50571.95</v>
      </c>
      <c r="L27" s="44">
        <v>172955.85</v>
      </c>
      <c r="M27" s="44">
        <v>71811.95</v>
      </c>
      <c r="N27" s="44">
        <v>61191.95</v>
      </c>
      <c r="O27" s="44"/>
      <c r="P27" s="46"/>
    </row>
    <row r="28" spans="1:17">
      <c r="A28" s="38" t="s">
        <v>13</v>
      </c>
      <c r="B28" s="25">
        <v>3000000</v>
      </c>
      <c r="C28" s="25">
        <v>2605000</v>
      </c>
      <c r="D28" s="42"/>
      <c r="E28" s="43"/>
      <c r="F28" s="42"/>
      <c r="G28" s="43"/>
      <c r="H28" s="42"/>
      <c r="I28" s="43">
        <v>2584071.9900000002</v>
      </c>
      <c r="J28" s="42">
        <v>0</v>
      </c>
      <c r="K28" s="44"/>
      <c r="L28" s="44"/>
      <c r="M28" s="44"/>
      <c r="N28" s="44"/>
      <c r="O28" s="44"/>
      <c r="P28" s="46"/>
    </row>
    <row r="29" spans="1:17">
      <c r="A29" s="38" t="s">
        <v>14</v>
      </c>
      <c r="B29" s="25">
        <v>1800000</v>
      </c>
      <c r="C29" s="25">
        <v>840003</v>
      </c>
      <c r="D29" s="42"/>
      <c r="E29" s="42"/>
      <c r="F29" s="42"/>
      <c r="G29" s="42"/>
      <c r="H29" s="42"/>
      <c r="I29" s="42">
        <v>0</v>
      </c>
      <c r="J29" s="43"/>
      <c r="K29" s="42"/>
      <c r="L29" s="42"/>
      <c r="M29" s="42"/>
      <c r="N29" s="42">
        <v>489958.66</v>
      </c>
      <c r="O29" s="42"/>
      <c r="P29" s="46"/>
    </row>
    <row r="30" spans="1:17">
      <c r="A30" s="38" t="s">
        <v>15</v>
      </c>
      <c r="B30" s="25">
        <v>0</v>
      </c>
      <c r="C30" s="25">
        <v>6928422</v>
      </c>
      <c r="D30" s="42"/>
      <c r="E30" s="43"/>
      <c r="F30" s="43"/>
      <c r="G30" s="43"/>
      <c r="H30" s="43"/>
      <c r="I30" s="43"/>
      <c r="J30" s="43"/>
      <c r="K30" s="44"/>
      <c r="L30" s="44">
        <v>253223.28</v>
      </c>
      <c r="M30" s="44">
        <v>200286.12</v>
      </c>
      <c r="N30" s="44">
        <v>844626.3</v>
      </c>
      <c r="O30" s="44"/>
      <c r="P30" s="46"/>
    </row>
    <row r="31" spans="1:17">
      <c r="A31" s="38" t="s">
        <v>16</v>
      </c>
      <c r="B31" s="25"/>
      <c r="C31" s="25"/>
      <c r="D31" s="42"/>
      <c r="E31" s="43"/>
      <c r="F31" s="43"/>
      <c r="G31" s="43"/>
      <c r="H31" s="43"/>
      <c r="I31" s="43"/>
      <c r="J31" s="43"/>
      <c r="K31" s="44"/>
      <c r="L31" s="44"/>
      <c r="M31" s="44"/>
      <c r="N31" s="44"/>
      <c r="O31" s="44"/>
      <c r="P31" s="46"/>
    </row>
    <row r="32" spans="1:17">
      <c r="A32" s="36" t="s">
        <v>17</v>
      </c>
      <c r="B32" s="24">
        <v>109977269</v>
      </c>
      <c r="C32" s="24">
        <f>SUM(C33+C34+C35+C37+C38+C39+C41)</f>
        <v>112849163</v>
      </c>
      <c r="D32" s="45">
        <v>4392390</v>
      </c>
      <c r="E32" s="45">
        <v>4394600</v>
      </c>
      <c r="F32" s="45">
        <v>4392390</v>
      </c>
      <c r="G32" s="45">
        <v>4799757.7</v>
      </c>
      <c r="H32" s="45">
        <v>4395000</v>
      </c>
      <c r="I32" s="45">
        <v>4320000</v>
      </c>
      <c r="J32" s="45">
        <v>7770936</v>
      </c>
      <c r="K32" s="45">
        <v>12688150</v>
      </c>
      <c r="L32" s="45">
        <v>15163224</v>
      </c>
      <c r="M32" s="45">
        <v>6718675</v>
      </c>
      <c r="N32" s="45">
        <v>10942058.75</v>
      </c>
      <c r="O32" s="45"/>
      <c r="P32" s="46"/>
    </row>
    <row r="33" spans="1:16">
      <c r="A33" s="38" t="s">
        <v>18</v>
      </c>
      <c r="B33" s="25">
        <v>60367269</v>
      </c>
      <c r="C33" s="25">
        <v>54543640</v>
      </c>
      <c r="D33" s="42">
        <v>4392390</v>
      </c>
      <c r="E33" s="43">
        <v>4394600</v>
      </c>
      <c r="F33" s="43">
        <v>4392390</v>
      </c>
      <c r="G33" s="43">
        <v>4395000</v>
      </c>
      <c r="H33" s="43">
        <v>4395000</v>
      </c>
      <c r="I33" s="43">
        <v>4302000</v>
      </c>
      <c r="J33" s="43">
        <v>0</v>
      </c>
      <c r="K33" s="42">
        <v>4240500</v>
      </c>
      <c r="L33" s="43">
        <v>8470800</v>
      </c>
      <c r="M33" s="43">
        <v>4404600</v>
      </c>
      <c r="N33" s="43">
        <v>4415700.0599999996</v>
      </c>
      <c r="O33" s="44"/>
      <c r="P33" s="46"/>
    </row>
    <row r="34" spans="1:16">
      <c r="A34" s="38" t="s">
        <v>19</v>
      </c>
      <c r="B34" s="25">
        <v>9302505</v>
      </c>
      <c r="C34" s="25">
        <v>9866393</v>
      </c>
      <c r="D34" s="42"/>
      <c r="E34" s="43"/>
      <c r="F34" s="43"/>
      <c r="G34" s="43">
        <v>212400</v>
      </c>
      <c r="H34" s="43">
        <v>0</v>
      </c>
      <c r="I34" s="43">
        <v>0</v>
      </c>
      <c r="J34" s="43">
        <v>211456</v>
      </c>
      <c r="K34" s="44">
        <v>0</v>
      </c>
      <c r="L34" s="44">
        <v>845824</v>
      </c>
      <c r="M34" s="44"/>
      <c r="N34" s="44">
        <v>509760</v>
      </c>
      <c r="O34" s="44"/>
      <c r="P34" s="46"/>
    </row>
    <row r="35" spans="1:16">
      <c r="A35" s="38" t="s">
        <v>20</v>
      </c>
      <c r="B35" s="25">
        <v>820000</v>
      </c>
      <c r="C35" s="25">
        <v>2320000</v>
      </c>
      <c r="D35" s="42"/>
      <c r="E35" s="42"/>
      <c r="F35" s="42"/>
      <c r="G35" s="42"/>
      <c r="H35" s="42"/>
      <c r="I35" s="42">
        <v>0</v>
      </c>
      <c r="J35" s="42">
        <v>0</v>
      </c>
      <c r="K35" s="42">
        <v>0</v>
      </c>
      <c r="L35" s="42"/>
      <c r="M35" s="42"/>
      <c r="N35" s="42"/>
      <c r="O35" s="42"/>
      <c r="P35" s="46"/>
    </row>
    <row r="36" spans="1:16">
      <c r="A36" s="38" t="s">
        <v>21</v>
      </c>
      <c r="B36" s="25"/>
      <c r="C36" s="25"/>
      <c r="D36" s="42"/>
      <c r="E36" s="42"/>
      <c r="F36" s="42"/>
      <c r="G36" s="42"/>
      <c r="H36" s="42"/>
      <c r="I36" s="42"/>
      <c r="J36" s="42"/>
      <c r="K36" s="42">
        <v>0</v>
      </c>
      <c r="L36" s="42"/>
      <c r="M36" s="42"/>
      <c r="N36" s="42"/>
      <c r="O36" s="42"/>
      <c r="P36" s="46"/>
    </row>
    <row r="37" spans="1:16">
      <c r="A37" s="38" t="s">
        <v>22</v>
      </c>
      <c r="B37" s="25">
        <v>70000</v>
      </c>
      <c r="C37" s="25">
        <v>612044</v>
      </c>
      <c r="D37" s="42"/>
      <c r="E37" s="43"/>
      <c r="F37" s="43"/>
      <c r="G37" s="43"/>
      <c r="H37" s="43"/>
      <c r="I37" s="43">
        <v>0</v>
      </c>
      <c r="J37" s="43">
        <v>0</v>
      </c>
      <c r="K37" s="43"/>
      <c r="L37" s="43"/>
      <c r="M37" s="43">
        <v>66375</v>
      </c>
      <c r="N37" s="43">
        <v>483442.4</v>
      </c>
      <c r="O37" s="43"/>
      <c r="P37" s="46"/>
    </row>
    <row r="38" spans="1:16">
      <c r="A38" s="38" t="s">
        <v>23</v>
      </c>
      <c r="B38" s="25">
        <v>20000</v>
      </c>
      <c r="C38" s="25">
        <v>20000</v>
      </c>
      <c r="D38" s="42"/>
      <c r="E38" s="43"/>
      <c r="F38" s="43"/>
      <c r="G38" s="43"/>
      <c r="H38" s="43"/>
      <c r="I38" s="43">
        <v>0</v>
      </c>
      <c r="J38" s="43">
        <v>0</v>
      </c>
      <c r="K38" s="44"/>
      <c r="L38" s="44"/>
      <c r="M38" s="44"/>
      <c r="N38" s="44"/>
      <c r="O38" s="44"/>
      <c r="P38" s="46"/>
    </row>
    <row r="39" spans="1:16">
      <c r="A39" s="38" t="s">
        <v>24</v>
      </c>
      <c r="B39" s="25">
        <v>37797495</v>
      </c>
      <c r="C39" s="25">
        <v>40897495</v>
      </c>
      <c r="D39" s="42">
        <v>0</v>
      </c>
      <c r="E39" s="43"/>
      <c r="F39" s="43"/>
      <c r="G39" s="43"/>
      <c r="H39" s="43"/>
      <c r="I39" s="43"/>
      <c r="J39" s="43">
        <v>7559480</v>
      </c>
      <c r="K39" s="43">
        <v>8447850</v>
      </c>
      <c r="L39" s="43">
        <v>5840600</v>
      </c>
      <c r="M39" s="43">
        <v>2247700</v>
      </c>
      <c r="N39" s="43">
        <v>4901970</v>
      </c>
      <c r="O39" s="44"/>
      <c r="P39" s="46"/>
    </row>
    <row r="40" spans="1:16">
      <c r="A40" s="38" t="s">
        <v>25</v>
      </c>
      <c r="B40" s="25"/>
      <c r="C40" s="25"/>
      <c r="D40" s="42"/>
      <c r="E40" s="43"/>
      <c r="F40" s="43"/>
      <c r="G40" s="43"/>
      <c r="H40" s="43"/>
      <c r="I40" s="43"/>
      <c r="J40" s="43">
        <v>0</v>
      </c>
      <c r="K40" s="44"/>
      <c r="L40" s="44"/>
      <c r="M40" s="44"/>
      <c r="N40" s="44"/>
      <c r="O40" s="44"/>
      <c r="P40" s="46"/>
    </row>
    <row r="41" spans="1:16">
      <c r="A41" s="38" t="s">
        <v>26</v>
      </c>
      <c r="B41" s="25">
        <v>1600000</v>
      </c>
      <c r="C41" s="25">
        <v>4589591</v>
      </c>
      <c r="D41" s="42"/>
      <c r="E41" s="42"/>
      <c r="F41" s="42"/>
      <c r="G41" s="42">
        <v>192357.7</v>
      </c>
      <c r="H41" s="42"/>
      <c r="I41" s="42">
        <v>0</v>
      </c>
      <c r="J41" s="42">
        <v>0</v>
      </c>
      <c r="K41" s="42"/>
      <c r="L41" s="42"/>
      <c r="M41" s="42"/>
      <c r="N41" s="42">
        <v>631186.35</v>
      </c>
      <c r="O41" s="42"/>
      <c r="P41" s="46"/>
    </row>
    <row r="42" spans="1:16">
      <c r="A42" s="36" t="s">
        <v>27</v>
      </c>
      <c r="B42" s="24"/>
      <c r="C42" s="25"/>
      <c r="D42" s="45"/>
      <c r="E42" s="45"/>
      <c r="F42" s="45"/>
      <c r="G42" s="45"/>
      <c r="H42" s="45"/>
      <c r="I42" s="45"/>
      <c r="J42" s="45">
        <v>0</v>
      </c>
      <c r="K42" s="45"/>
      <c r="L42" s="45"/>
      <c r="M42" s="45"/>
      <c r="N42" s="45"/>
      <c r="O42" s="45"/>
      <c r="P42" s="46"/>
    </row>
    <row r="43" spans="1:16">
      <c r="A43" s="38" t="s">
        <v>28</v>
      </c>
      <c r="B43" s="25"/>
      <c r="C43" s="25"/>
      <c r="D43" s="42"/>
      <c r="E43" s="43"/>
      <c r="F43" s="43"/>
      <c r="G43" s="43"/>
      <c r="H43" s="43"/>
      <c r="I43" s="43"/>
      <c r="J43" s="43"/>
      <c r="K43" s="44"/>
      <c r="L43" s="44"/>
      <c r="M43" s="44"/>
      <c r="N43" s="44"/>
      <c r="O43" s="44"/>
      <c r="P43" s="46"/>
    </row>
    <row r="44" spans="1:16">
      <c r="A44" s="38" t="s">
        <v>29</v>
      </c>
      <c r="B44" s="25"/>
      <c r="C44" s="25"/>
      <c r="D44" s="42"/>
      <c r="E44" s="43"/>
      <c r="F44" s="43"/>
      <c r="G44" s="43"/>
      <c r="H44" s="43"/>
      <c r="I44" s="43"/>
      <c r="J44" s="43"/>
      <c r="K44" s="44"/>
      <c r="L44" s="44"/>
      <c r="M44" s="44"/>
      <c r="N44" s="44"/>
      <c r="O44" s="44"/>
      <c r="P44" s="46"/>
    </row>
    <row r="45" spans="1:16">
      <c r="A45" s="38" t="s">
        <v>30</v>
      </c>
      <c r="B45" s="25"/>
      <c r="C45" s="25"/>
      <c r="D45" s="42"/>
      <c r="E45" s="43"/>
      <c r="F45" s="43"/>
      <c r="G45" s="43"/>
      <c r="H45" s="43"/>
      <c r="I45" s="43"/>
      <c r="J45" s="43"/>
      <c r="K45" s="44"/>
      <c r="L45" s="44"/>
      <c r="M45" s="44"/>
      <c r="N45" s="44"/>
      <c r="O45" s="44"/>
      <c r="P45" s="46"/>
    </row>
    <row r="46" spans="1:16">
      <c r="A46" s="38" t="s">
        <v>31</v>
      </c>
      <c r="B46" s="25"/>
      <c r="C46" s="25"/>
      <c r="D46" s="42"/>
      <c r="E46" s="43"/>
      <c r="F46" s="43"/>
      <c r="G46" s="43"/>
      <c r="H46" s="43"/>
      <c r="I46" s="43"/>
      <c r="J46" s="43"/>
      <c r="K46" s="44"/>
      <c r="L46" s="44"/>
      <c r="M46" s="44"/>
      <c r="N46" s="44"/>
      <c r="O46" s="44"/>
      <c r="P46" s="46"/>
    </row>
    <row r="47" spans="1:16">
      <c r="A47" s="38" t="s">
        <v>32</v>
      </c>
      <c r="B47" s="25"/>
      <c r="C47" s="25"/>
      <c r="D47" s="42"/>
      <c r="E47" s="43"/>
      <c r="F47" s="43"/>
      <c r="G47" s="43"/>
      <c r="H47" s="43"/>
      <c r="I47" s="43"/>
      <c r="J47" s="43"/>
      <c r="K47" s="44"/>
      <c r="L47" s="44"/>
      <c r="M47" s="44"/>
      <c r="N47" s="44"/>
      <c r="O47" s="44"/>
      <c r="P47" s="46"/>
    </row>
    <row r="48" spans="1:16">
      <c r="A48" s="38" t="s">
        <v>33</v>
      </c>
      <c r="B48" s="25"/>
      <c r="C48" s="25"/>
      <c r="D48" s="42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6"/>
    </row>
    <row r="49" spans="1:16">
      <c r="A49" s="38" t="s">
        <v>34</v>
      </c>
      <c r="B49" s="25"/>
      <c r="C49" s="25"/>
      <c r="D49" s="42"/>
      <c r="E49" s="43"/>
      <c r="F49" s="43"/>
      <c r="G49" s="43"/>
      <c r="H49" s="43"/>
      <c r="I49" s="43"/>
      <c r="J49" s="43"/>
      <c r="K49" s="44"/>
      <c r="L49" s="44"/>
      <c r="M49" s="44"/>
      <c r="N49" s="44"/>
      <c r="O49" s="44"/>
      <c r="P49" s="46"/>
    </row>
    <row r="50" spans="1:16">
      <c r="A50" s="38" t="s">
        <v>35</v>
      </c>
      <c r="B50" s="25"/>
      <c r="C50" s="2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/>
    </row>
    <row r="51" spans="1:16">
      <c r="A51" s="36" t="s">
        <v>36</v>
      </c>
      <c r="B51" s="24"/>
      <c r="C51" s="25"/>
      <c r="D51" s="42"/>
      <c r="E51" s="43"/>
      <c r="F51" s="43"/>
      <c r="G51" s="43"/>
      <c r="H51" s="43"/>
      <c r="I51" s="43"/>
      <c r="J51" s="43"/>
      <c r="K51" s="44"/>
      <c r="L51" s="44"/>
      <c r="M51" s="44"/>
      <c r="N51" s="44"/>
      <c r="O51" s="44"/>
      <c r="P51" s="46"/>
    </row>
    <row r="52" spans="1:16">
      <c r="A52" s="38" t="s">
        <v>37</v>
      </c>
      <c r="B52" s="25"/>
      <c r="C52" s="25"/>
      <c r="D52" s="42"/>
      <c r="E52" s="43"/>
      <c r="F52" s="43"/>
      <c r="G52" s="43"/>
      <c r="H52" s="43"/>
      <c r="I52" s="43"/>
      <c r="J52" s="43"/>
      <c r="K52" s="44"/>
      <c r="L52" s="44"/>
      <c r="M52" s="44"/>
      <c r="N52" s="44"/>
      <c r="O52" s="44"/>
      <c r="P52" s="46"/>
    </row>
    <row r="53" spans="1:16">
      <c r="A53" s="38" t="s">
        <v>38</v>
      </c>
      <c r="B53" s="25"/>
      <c r="C53" s="25"/>
      <c r="D53" s="42"/>
      <c r="E53" s="43"/>
      <c r="F53" s="43"/>
      <c r="G53" s="43"/>
      <c r="H53" s="43"/>
      <c r="I53" s="43"/>
      <c r="J53" s="43"/>
      <c r="K53" s="44"/>
      <c r="L53" s="44"/>
      <c r="M53" s="44"/>
      <c r="N53" s="44"/>
      <c r="O53" s="44"/>
      <c r="P53" s="46"/>
    </row>
    <row r="54" spans="1:16">
      <c r="A54" s="38" t="s">
        <v>39</v>
      </c>
      <c r="B54" s="25"/>
      <c r="C54" s="25"/>
      <c r="D54" s="42"/>
      <c r="E54" s="43"/>
      <c r="F54" s="43"/>
      <c r="G54" s="43"/>
      <c r="H54" s="43"/>
      <c r="I54" s="43"/>
      <c r="J54" s="43"/>
      <c r="K54" s="44"/>
      <c r="L54" s="44"/>
      <c r="M54" s="44"/>
      <c r="N54" s="44"/>
      <c r="O54" s="44"/>
      <c r="P54" s="46"/>
    </row>
    <row r="55" spans="1:16">
      <c r="A55" s="38" t="s">
        <v>40</v>
      </c>
      <c r="B55" s="25"/>
      <c r="C55" s="25"/>
      <c r="D55" s="42"/>
      <c r="E55" s="43"/>
      <c r="F55" s="43"/>
      <c r="G55" s="43"/>
      <c r="H55" s="43"/>
      <c r="I55" s="43"/>
      <c r="J55" s="43"/>
      <c r="K55" s="44"/>
      <c r="L55" s="44"/>
      <c r="M55" s="44"/>
      <c r="N55" s="44"/>
      <c r="O55" s="44"/>
      <c r="P55" s="46"/>
    </row>
    <row r="56" spans="1:16">
      <c r="A56" s="38" t="s">
        <v>41</v>
      </c>
      <c r="B56" s="25"/>
      <c r="C56" s="25"/>
      <c r="D56" s="42"/>
      <c r="E56" s="43"/>
      <c r="F56" s="43"/>
      <c r="G56" s="43"/>
      <c r="H56" s="43"/>
      <c r="I56" s="43"/>
      <c r="J56" s="43"/>
      <c r="K56" s="44"/>
      <c r="L56" s="44"/>
      <c r="M56" s="44"/>
      <c r="N56" s="44"/>
      <c r="O56" s="44"/>
      <c r="P56" s="46"/>
    </row>
    <row r="57" spans="1:16">
      <c r="A57" s="38" t="s">
        <v>42</v>
      </c>
      <c r="B57" s="25"/>
      <c r="C57" s="25"/>
      <c r="D57" s="42"/>
      <c r="E57" s="43"/>
      <c r="F57" s="43"/>
      <c r="G57" s="43"/>
      <c r="H57" s="43"/>
      <c r="I57" s="43"/>
      <c r="J57" s="43"/>
      <c r="K57" s="44"/>
      <c r="L57" s="44"/>
      <c r="M57" s="44"/>
      <c r="N57" s="44"/>
      <c r="O57" s="44"/>
      <c r="P57" s="46"/>
    </row>
    <row r="58" spans="1:16">
      <c r="A58" s="36" t="s">
        <v>43</v>
      </c>
      <c r="B58" s="24">
        <v>5000000</v>
      </c>
      <c r="C58" s="24">
        <v>10367871</v>
      </c>
      <c r="D58" s="45"/>
      <c r="E58" s="45"/>
      <c r="F58" s="45"/>
      <c r="G58" s="45"/>
      <c r="H58" s="45"/>
      <c r="I58" s="45">
        <v>0</v>
      </c>
      <c r="J58" s="45"/>
      <c r="K58" s="45"/>
      <c r="L58" s="45"/>
      <c r="M58" s="45"/>
      <c r="N58" s="45"/>
      <c r="O58" s="45"/>
      <c r="P58" s="46"/>
    </row>
    <row r="59" spans="1:16">
      <c r="A59" s="38" t="s">
        <v>44</v>
      </c>
      <c r="B59" s="25">
        <v>1100000</v>
      </c>
      <c r="C59" s="25">
        <v>7460191</v>
      </c>
      <c r="D59" s="42"/>
      <c r="E59" s="43"/>
      <c r="F59" s="43"/>
      <c r="G59" s="43"/>
      <c r="H59" s="43"/>
      <c r="I59" s="43">
        <v>0</v>
      </c>
      <c r="J59" s="43"/>
      <c r="K59" s="44"/>
      <c r="L59" s="44"/>
      <c r="M59" s="44"/>
      <c r="N59" s="44"/>
      <c r="O59" s="44"/>
      <c r="P59" s="46"/>
    </row>
    <row r="60" spans="1:16">
      <c r="A60" s="38" t="s">
        <v>45</v>
      </c>
      <c r="B60" s="25"/>
      <c r="C60" s="25"/>
      <c r="D60" s="42"/>
      <c r="E60" s="43"/>
      <c r="F60" s="43"/>
      <c r="G60" s="43"/>
      <c r="H60" s="43"/>
      <c r="I60" s="43"/>
      <c r="J60" s="43"/>
      <c r="K60" s="44"/>
      <c r="L60" s="44"/>
      <c r="M60" s="44"/>
      <c r="N60" s="44"/>
      <c r="O60" s="44"/>
      <c r="P60" s="46"/>
    </row>
    <row r="61" spans="1:16">
      <c r="A61" s="38" t="s">
        <v>46</v>
      </c>
      <c r="B61" s="25"/>
      <c r="C61" s="25"/>
      <c r="D61" s="42"/>
      <c r="E61" s="43"/>
      <c r="F61" s="43"/>
      <c r="G61" s="43"/>
      <c r="H61" s="43"/>
      <c r="I61" s="43"/>
      <c r="J61" s="43"/>
      <c r="K61" s="44"/>
      <c r="L61" s="44"/>
      <c r="M61" s="44"/>
      <c r="N61" s="44"/>
      <c r="O61" s="44"/>
      <c r="P61" s="46"/>
    </row>
    <row r="62" spans="1:16">
      <c r="A62" s="38" t="s">
        <v>47</v>
      </c>
      <c r="B62" s="25">
        <v>3000000</v>
      </c>
      <c r="C62" s="25">
        <v>2213480</v>
      </c>
      <c r="D62" s="42"/>
      <c r="E62" s="42"/>
      <c r="F62" s="42"/>
      <c r="G62" s="42"/>
      <c r="H62" s="43"/>
      <c r="I62" s="43">
        <v>0</v>
      </c>
      <c r="J62" s="43"/>
      <c r="K62" s="43"/>
      <c r="L62" s="43"/>
      <c r="M62" s="43"/>
      <c r="N62" s="43"/>
      <c r="O62" s="43"/>
      <c r="P62" s="46"/>
    </row>
    <row r="63" spans="1:16">
      <c r="A63" s="38" t="s">
        <v>48</v>
      </c>
      <c r="B63" s="25"/>
      <c r="C63" s="25">
        <v>14200</v>
      </c>
      <c r="D63" s="42"/>
      <c r="E63" s="43"/>
      <c r="F63" s="43"/>
      <c r="G63" s="43"/>
      <c r="H63" s="43"/>
      <c r="I63" s="43"/>
      <c r="J63" s="43"/>
      <c r="K63" s="44"/>
      <c r="L63" s="44"/>
      <c r="M63" s="44"/>
      <c r="N63" s="44"/>
      <c r="O63" s="44"/>
      <c r="P63" s="46"/>
    </row>
    <row r="64" spans="1:16">
      <c r="A64" s="38" t="s">
        <v>49</v>
      </c>
      <c r="B64" s="25">
        <v>600000</v>
      </c>
      <c r="C64" s="25">
        <v>600000</v>
      </c>
      <c r="D64" s="42">
        <v>0</v>
      </c>
      <c r="E64" s="43"/>
      <c r="F64" s="43"/>
      <c r="G64" s="43"/>
      <c r="H64" s="43">
        <v>0</v>
      </c>
      <c r="I64" s="43">
        <v>0</v>
      </c>
      <c r="J64" s="43"/>
      <c r="K64" s="44"/>
      <c r="L64" s="44"/>
      <c r="M64" s="44"/>
      <c r="N64" s="44"/>
      <c r="O64" s="44"/>
      <c r="P64" s="46"/>
    </row>
    <row r="65" spans="1:19">
      <c r="A65" s="38" t="s">
        <v>50</v>
      </c>
      <c r="B65" s="25"/>
      <c r="C65" s="25"/>
      <c r="D65" s="42"/>
      <c r="E65" s="43"/>
      <c r="F65" s="43"/>
      <c r="G65" s="43"/>
      <c r="H65" s="43"/>
      <c r="I65" s="43"/>
      <c r="J65" s="43"/>
      <c r="K65" s="44"/>
      <c r="L65" s="44"/>
      <c r="M65" s="44"/>
      <c r="N65" s="44"/>
      <c r="O65" s="44"/>
      <c r="P65" s="46"/>
    </row>
    <row r="66" spans="1:19">
      <c r="A66" s="38" t="s">
        <v>51</v>
      </c>
      <c r="B66" s="25">
        <v>300000</v>
      </c>
      <c r="C66" s="25">
        <v>80000</v>
      </c>
      <c r="D66" s="42">
        <v>0</v>
      </c>
      <c r="E66" s="43"/>
      <c r="F66" s="43"/>
      <c r="G66" s="43"/>
      <c r="H66" s="43"/>
      <c r="I66" s="43">
        <v>0</v>
      </c>
      <c r="J66" s="43"/>
      <c r="K66" s="44"/>
      <c r="L66" s="44"/>
      <c r="M66" s="44"/>
      <c r="N66" s="44"/>
      <c r="O66" s="44"/>
      <c r="P66" s="46"/>
    </row>
    <row r="67" spans="1:19">
      <c r="A67" s="38" t="s">
        <v>52</v>
      </c>
      <c r="B67" s="25"/>
      <c r="C67" s="25"/>
      <c r="D67" s="42"/>
      <c r="E67" s="43"/>
      <c r="F67" s="43"/>
      <c r="G67" s="43"/>
      <c r="H67" s="43"/>
      <c r="I67" s="43"/>
      <c r="J67" s="43"/>
      <c r="K67" s="44"/>
      <c r="L67" s="44"/>
      <c r="M67" s="44"/>
      <c r="N67" s="44"/>
      <c r="O67" s="44"/>
      <c r="P67" s="46"/>
    </row>
    <row r="68" spans="1:19">
      <c r="A68" s="36" t="s">
        <v>53</v>
      </c>
      <c r="B68" s="24"/>
      <c r="C68" s="25">
        <v>0</v>
      </c>
      <c r="D68" s="45">
        <f>SUM(D69:D72)</f>
        <v>0</v>
      </c>
      <c r="E68" s="45">
        <f t="shared" ref="E68:O68" si="0">SUM(E69:E72)</f>
        <v>0</v>
      </c>
      <c r="F68" s="45">
        <f t="shared" si="0"/>
        <v>0</v>
      </c>
      <c r="G68" s="45">
        <f t="shared" si="0"/>
        <v>0</v>
      </c>
      <c r="H68" s="45">
        <f t="shared" si="0"/>
        <v>0</v>
      </c>
      <c r="I68" s="45">
        <f t="shared" si="0"/>
        <v>0</v>
      </c>
      <c r="J68" s="45">
        <f t="shared" si="0"/>
        <v>0</v>
      </c>
      <c r="K68" s="45">
        <f t="shared" si="0"/>
        <v>0</v>
      </c>
      <c r="L68" s="45">
        <f t="shared" si="0"/>
        <v>0</v>
      </c>
      <c r="M68" s="45">
        <f t="shared" si="0"/>
        <v>0</v>
      </c>
      <c r="N68" s="45">
        <f t="shared" si="0"/>
        <v>0</v>
      </c>
      <c r="O68" s="45">
        <f t="shared" si="0"/>
        <v>0</v>
      </c>
      <c r="P68" s="46"/>
    </row>
    <row r="69" spans="1:19">
      <c r="A69" s="38" t="s">
        <v>54</v>
      </c>
      <c r="B69" s="25"/>
      <c r="C69" s="25"/>
      <c r="D69" s="42"/>
      <c r="E69" s="43"/>
      <c r="F69" s="43"/>
      <c r="G69" s="43"/>
      <c r="H69" s="43"/>
      <c r="I69" s="43"/>
      <c r="J69" s="43"/>
      <c r="K69" s="44"/>
      <c r="L69" s="44"/>
      <c r="M69" s="44"/>
      <c r="N69" s="44"/>
      <c r="O69" s="44"/>
      <c r="P69" s="46"/>
    </row>
    <row r="70" spans="1:19">
      <c r="A70" s="38" t="s">
        <v>55</v>
      </c>
      <c r="B70" s="25"/>
      <c r="C70" s="25"/>
      <c r="D70" s="42"/>
      <c r="E70" s="43"/>
      <c r="F70" s="43"/>
      <c r="G70" s="43"/>
      <c r="H70" s="43"/>
      <c r="I70" s="43"/>
      <c r="J70" s="43"/>
      <c r="K70" s="44"/>
      <c r="L70" s="44"/>
      <c r="M70" s="44"/>
      <c r="N70" s="44"/>
      <c r="O70" s="44"/>
      <c r="P70" s="46"/>
    </row>
    <row r="71" spans="1:19">
      <c r="A71" s="38" t="s">
        <v>56</v>
      </c>
      <c r="B71" s="25"/>
      <c r="C71" s="25"/>
      <c r="D71" s="42"/>
      <c r="E71" s="43"/>
      <c r="F71" s="43"/>
      <c r="G71" s="43"/>
      <c r="H71" s="43"/>
      <c r="I71" s="43"/>
      <c r="J71" s="43"/>
      <c r="K71" s="44"/>
      <c r="L71" s="44"/>
      <c r="M71" s="44"/>
      <c r="N71" s="44"/>
      <c r="O71" s="44"/>
      <c r="P71" s="46"/>
    </row>
    <row r="72" spans="1:19">
      <c r="A72" s="38" t="s">
        <v>57</v>
      </c>
      <c r="B72" s="25"/>
      <c r="C72" s="25"/>
      <c r="D72" s="42"/>
      <c r="E72" s="43"/>
      <c r="F72" s="43"/>
      <c r="G72" s="43"/>
      <c r="H72" s="43"/>
      <c r="I72" s="43"/>
      <c r="J72" s="43"/>
      <c r="K72" s="44"/>
      <c r="L72" s="44"/>
      <c r="M72" s="44"/>
      <c r="N72" s="44"/>
      <c r="O72" s="44"/>
      <c r="P72" s="46"/>
    </row>
    <row r="73" spans="1:19">
      <c r="A73" s="36" t="s">
        <v>58</v>
      </c>
      <c r="B73" s="24"/>
      <c r="C73" s="25">
        <v>0</v>
      </c>
      <c r="D73" s="45">
        <f>SUM(D74:D75)</f>
        <v>0</v>
      </c>
      <c r="E73" s="45">
        <f t="shared" ref="E73:O73" si="1">SUM(E74:E75)</f>
        <v>0</v>
      </c>
      <c r="F73" s="45">
        <f t="shared" si="1"/>
        <v>0</v>
      </c>
      <c r="G73" s="45">
        <f t="shared" si="1"/>
        <v>0</v>
      </c>
      <c r="H73" s="45">
        <f t="shared" si="1"/>
        <v>0</v>
      </c>
      <c r="I73" s="45">
        <f t="shared" si="1"/>
        <v>0</v>
      </c>
      <c r="J73" s="45">
        <f t="shared" si="1"/>
        <v>0</v>
      </c>
      <c r="K73" s="45">
        <f t="shared" si="1"/>
        <v>0</v>
      </c>
      <c r="L73" s="45">
        <f t="shared" si="1"/>
        <v>0</v>
      </c>
      <c r="M73" s="45">
        <f t="shared" si="1"/>
        <v>0</v>
      </c>
      <c r="N73" s="45">
        <f t="shared" si="1"/>
        <v>0</v>
      </c>
      <c r="O73" s="45">
        <f t="shared" si="1"/>
        <v>0</v>
      </c>
      <c r="P73" s="46"/>
    </row>
    <row r="74" spans="1:19">
      <c r="A74" s="38" t="s">
        <v>59</v>
      </c>
      <c r="B74" s="25"/>
      <c r="C74" s="25"/>
      <c r="D74" s="42"/>
      <c r="E74" s="43"/>
      <c r="F74" s="43"/>
      <c r="G74" s="43"/>
      <c r="H74" s="43"/>
      <c r="I74" s="43"/>
      <c r="J74" s="43"/>
      <c r="K74" s="44"/>
      <c r="L74" s="44"/>
      <c r="M74" s="44"/>
      <c r="N74" s="44"/>
      <c r="O74" s="44"/>
      <c r="P74" s="46"/>
    </row>
    <row r="75" spans="1:19">
      <c r="A75" s="38" t="s">
        <v>60</v>
      </c>
      <c r="B75" s="25"/>
      <c r="C75" s="25"/>
      <c r="D75" s="42"/>
      <c r="E75" s="43"/>
      <c r="F75" s="43"/>
      <c r="G75" s="43"/>
      <c r="H75" s="43"/>
      <c r="I75" s="43"/>
      <c r="J75" s="43"/>
      <c r="K75" s="44"/>
      <c r="L75" s="44"/>
      <c r="M75" s="44"/>
      <c r="N75" s="44"/>
      <c r="O75" s="44"/>
      <c r="P75" s="46"/>
    </row>
    <row r="76" spans="1:19">
      <c r="A76" s="36" t="s">
        <v>61</v>
      </c>
      <c r="B76" s="24"/>
      <c r="C76" s="25"/>
      <c r="D76" s="45">
        <f>SUM(D77:D79)</f>
        <v>0</v>
      </c>
      <c r="E76" s="45">
        <f t="shared" ref="E76:O76" si="2">SUM(E77:E79)</f>
        <v>0</v>
      </c>
      <c r="F76" s="45">
        <f t="shared" si="2"/>
        <v>0</v>
      </c>
      <c r="G76" s="45">
        <f t="shared" si="2"/>
        <v>0</v>
      </c>
      <c r="H76" s="45">
        <f t="shared" si="2"/>
        <v>0</v>
      </c>
      <c r="I76" s="45">
        <f t="shared" si="2"/>
        <v>0</v>
      </c>
      <c r="J76" s="45">
        <f t="shared" si="2"/>
        <v>0</v>
      </c>
      <c r="K76" s="45">
        <f t="shared" si="2"/>
        <v>0</v>
      </c>
      <c r="L76" s="45">
        <f t="shared" si="2"/>
        <v>0</v>
      </c>
      <c r="M76" s="45">
        <f t="shared" si="2"/>
        <v>0</v>
      </c>
      <c r="N76" s="45">
        <f t="shared" si="2"/>
        <v>0</v>
      </c>
      <c r="O76" s="45">
        <f t="shared" si="2"/>
        <v>0</v>
      </c>
      <c r="P76" s="46"/>
    </row>
    <row r="77" spans="1:19">
      <c r="A77" s="38" t="s">
        <v>62</v>
      </c>
      <c r="B77" s="25"/>
      <c r="C77" s="25"/>
      <c r="D77" s="42"/>
      <c r="E77" s="43"/>
      <c r="F77" s="43"/>
      <c r="G77" s="43"/>
      <c r="H77" s="43"/>
      <c r="I77" s="43"/>
      <c r="J77" s="43"/>
      <c r="K77" s="44"/>
      <c r="L77" s="44"/>
      <c r="M77" s="44"/>
      <c r="N77" s="44"/>
      <c r="O77" s="44"/>
      <c r="P77" s="46"/>
    </row>
    <row r="78" spans="1:19">
      <c r="A78" s="38" t="s">
        <v>63</v>
      </c>
      <c r="B78" s="25"/>
      <c r="C78" s="25"/>
      <c r="D78" s="42"/>
      <c r="E78" s="43"/>
      <c r="F78" s="43"/>
      <c r="G78" s="43"/>
      <c r="H78" s="43"/>
      <c r="I78" s="43"/>
      <c r="J78" s="43"/>
      <c r="K78" s="44"/>
      <c r="L78" s="44"/>
      <c r="M78" s="44"/>
      <c r="N78" s="44"/>
      <c r="O78" s="44"/>
      <c r="P78" s="46"/>
    </row>
    <row r="79" spans="1:19">
      <c r="A79" s="38" t="s">
        <v>64</v>
      </c>
      <c r="B79" s="25"/>
      <c r="C79" s="25"/>
      <c r="D79" s="42"/>
      <c r="E79" s="43"/>
      <c r="F79" s="43"/>
      <c r="G79" s="43"/>
      <c r="H79" s="43"/>
      <c r="I79" s="43"/>
      <c r="J79" s="43"/>
      <c r="K79" s="44"/>
      <c r="L79" s="44"/>
      <c r="M79" s="44"/>
      <c r="N79" s="44"/>
      <c r="O79" s="44"/>
      <c r="P79" s="46"/>
    </row>
    <row r="80" spans="1:19" s="28" customFormat="1" ht="19.5" customHeight="1">
      <c r="A80" s="34" t="s">
        <v>67</v>
      </c>
      <c r="B80" s="24"/>
      <c r="C80" s="24"/>
      <c r="D80" s="47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29"/>
      <c r="R80" s="29"/>
      <c r="S80" s="29"/>
    </row>
    <row r="81" spans="1:16">
      <c r="A81" s="36" t="s">
        <v>68</v>
      </c>
      <c r="B81" s="24"/>
      <c r="C81" s="2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</row>
    <row r="82" spans="1:16">
      <c r="A82" s="38" t="s">
        <v>69</v>
      </c>
      <c r="B82" s="25"/>
      <c r="C82" s="25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</row>
    <row r="83" spans="1:16">
      <c r="A83" s="38" t="s">
        <v>70</v>
      </c>
      <c r="B83" s="25"/>
      <c r="C83" s="25"/>
      <c r="D83" s="45"/>
      <c r="E83" s="43"/>
      <c r="F83" s="43"/>
      <c r="G83" s="43"/>
      <c r="H83" s="43"/>
      <c r="I83" s="43"/>
      <c r="J83" s="48"/>
      <c r="K83" s="44"/>
      <c r="L83" s="44"/>
      <c r="M83" s="44"/>
      <c r="N83" s="44"/>
      <c r="O83" s="44"/>
      <c r="P83" s="46"/>
    </row>
    <row r="84" spans="1:16">
      <c r="A84" s="36" t="s">
        <v>71</v>
      </c>
      <c r="B84" s="24"/>
      <c r="C84" s="25"/>
      <c r="D84" s="42"/>
      <c r="E84" s="43"/>
      <c r="F84" s="43"/>
      <c r="G84" s="43"/>
      <c r="H84" s="43"/>
      <c r="I84" s="43"/>
      <c r="J84" s="43"/>
      <c r="K84" s="44"/>
      <c r="L84" s="44"/>
      <c r="M84" s="44"/>
      <c r="N84" s="44"/>
      <c r="O84" s="44"/>
      <c r="P84" s="46"/>
    </row>
    <row r="85" spans="1:16">
      <c r="A85" s="38" t="s">
        <v>72</v>
      </c>
      <c r="B85" s="25"/>
      <c r="C85" s="25"/>
      <c r="D85" s="42"/>
      <c r="E85" s="43"/>
      <c r="F85" s="43"/>
      <c r="G85" s="43"/>
      <c r="H85" s="43"/>
      <c r="I85" s="43"/>
      <c r="J85" s="43"/>
      <c r="K85" s="44"/>
      <c r="L85" s="44"/>
      <c r="M85" s="44"/>
      <c r="N85" s="44"/>
      <c r="O85" s="44"/>
      <c r="P85" s="46"/>
    </row>
    <row r="86" spans="1:16">
      <c r="A86" s="38" t="s">
        <v>73</v>
      </c>
      <c r="B86" s="25"/>
      <c r="C86" s="25"/>
      <c r="D86" s="46"/>
      <c r="E86" s="45"/>
      <c r="F86" s="43"/>
      <c r="G86" s="43"/>
      <c r="H86" s="43"/>
      <c r="I86" s="48"/>
      <c r="J86" s="48"/>
      <c r="K86" s="48">
        <v>0</v>
      </c>
      <c r="L86" s="48">
        <v>0</v>
      </c>
      <c r="M86" s="48">
        <v>0</v>
      </c>
      <c r="N86" s="48">
        <v>0</v>
      </c>
      <c r="O86" s="52">
        <f>+O87</f>
        <v>0</v>
      </c>
      <c r="P86" s="46"/>
    </row>
    <row r="87" spans="1:16">
      <c r="A87" s="36" t="s">
        <v>74</v>
      </c>
      <c r="B87" s="24"/>
      <c r="C87" s="25"/>
      <c r="D87" s="46"/>
      <c r="E87" s="42"/>
      <c r="F87" s="43"/>
      <c r="G87" s="43"/>
      <c r="H87" s="43"/>
      <c r="I87" s="43"/>
      <c r="J87" s="43"/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6"/>
    </row>
    <row r="88" spans="1:16">
      <c r="A88" s="38" t="s">
        <v>75</v>
      </c>
      <c r="B88" s="25"/>
      <c r="C88" s="25"/>
      <c r="D88" s="42"/>
      <c r="E88" s="43"/>
      <c r="F88" s="43"/>
      <c r="G88" s="43"/>
      <c r="H88" s="43"/>
      <c r="I88" s="43"/>
      <c r="J88" s="43"/>
      <c r="K88" s="44"/>
      <c r="L88" s="44"/>
      <c r="M88" s="44"/>
      <c r="N88" s="44"/>
      <c r="O88" s="44"/>
      <c r="P88" s="46"/>
    </row>
    <row r="89" spans="1:16" s="31" customFormat="1">
      <c r="A89" s="49" t="s">
        <v>65</v>
      </c>
      <c r="B89" s="50">
        <v>511730765</v>
      </c>
      <c r="C89" s="51">
        <v>507596894</v>
      </c>
      <c r="D89" s="51">
        <v>33071565.41</v>
      </c>
      <c r="E89" s="51">
        <v>33771409.780000001</v>
      </c>
      <c r="F89" s="51">
        <v>33688296.950000003</v>
      </c>
      <c r="G89" s="51">
        <v>9492545.4900000002</v>
      </c>
      <c r="H89" s="51">
        <v>38548017.170000002</v>
      </c>
      <c r="I89" s="51">
        <v>25834281.949999999</v>
      </c>
      <c r="J89" s="51">
        <v>34653931.32</v>
      </c>
      <c r="K89" s="51">
        <v>36323481.869999997</v>
      </c>
      <c r="L89" s="51">
        <f>SUM(L16+L22+L32)</f>
        <v>36323481.870000005</v>
      </c>
      <c r="M89" s="51">
        <f>SUM(M16+M22+M32)</f>
        <v>28101704.099999998</v>
      </c>
      <c r="N89" s="51">
        <v>57811986.399999999</v>
      </c>
      <c r="O89" s="51"/>
      <c r="P89" s="53"/>
    </row>
    <row r="95" spans="1:16" ht="23.25">
      <c r="B95" s="26"/>
      <c r="C95" s="67" t="s">
        <v>106</v>
      </c>
      <c r="D95" s="58"/>
      <c r="E95" s="57"/>
    </row>
    <row r="96" spans="1:16" ht="23.25">
      <c r="C96" s="68" t="s">
        <v>107</v>
      </c>
      <c r="D96" s="57"/>
      <c r="E96" s="57"/>
    </row>
    <row r="97" spans="3:5" ht="23.25">
      <c r="C97" s="68" t="s">
        <v>108</v>
      </c>
      <c r="D97" s="57"/>
      <c r="E97" s="57"/>
    </row>
    <row r="98" spans="3:5" ht="18.75">
      <c r="C98" s="64"/>
      <c r="D98" s="57"/>
      <c r="E98" s="57"/>
    </row>
    <row r="99" spans="3:5">
      <c r="C99" s="57"/>
      <c r="D99" s="57"/>
      <c r="E99" s="57"/>
    </row>
  </sheetData>
  <mergeCells count="9">
    <mergeCell ref="A11:P11"/>
    <mergeCell ref="D13:P13"/>
    <mergeCell ref="A7:P7"/>
    <mergeCell ref="A8:P8"/>
    <mergeCell ref="A13:A14"/>
    <mergeCell ref="B13:B14"/>
    <mergeCell ref="C13:C14"/>
    <mergeCell ref="A9:P9"/>
    <mergeCell ref="A10:P10"/>
  </mergeCells>
  <pageMargins left="0.67" right="0.25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8:P105"/>
  <sheetViews>
    <sheetView showGridLines="0" tabSelected="1" topLeftCell="D11" zoomScale="70" zoomScaleNormal="70" workbookViewId="0">
      <selection activeCell="O99" sqref="A1:P99"/>
    </sheetView>
  </sheetViews>
  <sheetFormatPr baseColWidth="10" defaultColWidth="11.42578125" defaultRowHeight="15"/>
  <cols>
    <col min="1" max="1" width="5.7109375" customWidth="1"/>
    <col min="2" max="2" width="91.42578125" customWidth="1"/>
    <col min="3" max="3" width="21.5703125" customWidth="1"/>
    <col min="4" max="4" width="24" customWidth="1"/>
    <col min="5" max="5" width="23.28515625" customWidth="1"/>
    <col min="6" max="6" width="20.42578125" customWidth="1"/>
    <col min="7" max="7" width="21.85546875" customWidth="1"/>
    <col min="8" max="8" width="21.42578125" customWidth="1"/>
    <col min="9" max="10" width="20" customWidth="1"/>
    <col min="11" max="11" width="22.140625" customWidth="1"/>
    <col min="12" max="12" width="18.42578125" customWidth="1"/>
    <col min="13" max="13" width="20.85546875" customWidth="1"/>
    <col min="14" max="14" width="13.42578125" customWidth="1"/>
  </cols>
  <sheetData>
    <row r="8" spans="1:16" ht="45.75" customHeight="1"/>
    <row r="10" spans="1:16" ht="28.5" customHeight="1">
      <c r="A10" s="85" t="s">
        <v>103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 ht="21" customHeight="1">
      <c r="A11" s="87" t="s">
        <v>104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15.75">
      <c r="A12" s="93" t="s">
        <v>105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ht="15.75" customHeight="1">
      <c r="A13" s="95" t="s">
        <v>91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16" ht="15.75">
      <c r="A14" s="81" t="s">
        <v>76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</row>
    <row r="15" spans="1:16" ht="23.25" customHeight="1">
      <c r="B15" s="55" t="s">
        <v>66</v>
      </c>
      <c r="C15" s="13" t="s">
        <v>78</v>
      </c>
      <c r="D15" s="13" t="s">
        <v>79</v>
      </c>
      <c r="E15" s="13" t="s">
        <v>80</v>
      </c>
      <c r="F15" s="13" t="s">
        <v>81</v>
      </c>
      <c r="G15" s="14" t="s">
        <v>82</v>
      </c>
      <c r="H15" s="13" t="s">
        <v>83</v>
      </c>
      <c r="I15" s="14" t="s">
        <v>84</v>
      </c>
      <c r="J15" s="13" t="s">
        <v>85</v>
      </c>
      <c r="K15" s="13" t="s">
        <v>86</v>
      </c>
      <c r="L15" s="13" t="s">
        <v>87</v>
      </c>
      <c r="M15" s="13" t="s">
        <v>88</v>
      </c>
      <c r="N15" s="14" t="s">
        <v>89</v>
      </c>
      <c r="O15" s="13" t="s">
        <v>77</v>
      </c>
    </row>
    <row r="16" spans="1:16">
      <c r="B16" s="34" t="s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61"/>
      <c r="O16" s="61"/>
    </row>
    <row r="17" spans="2:16" ht="15.75" customHeight="1">
      <c r="B17" s="56" t="s">
        <v>1</v>
      </c>
      <c r="C17" s="37">
        <v>27887011.43</v>
      </c>
      <c r="D17" s="37">
        <v>27898123.43</v>
      </c>
      <c r="E17" s="37">
        <v>27894973.890000001</v>
      </c>
      <c r="F17" s="37">
        <v>27841793.760000002</v>
      </c>
      <c r="G17" s="37">
        <v>4243603.75</v>
      </c>
      <c r="H17" s="37">
        <v>30345042.52</v>
      </c>
      <c r="I17" s="37">
        <v>17308981.879999999</v>
      </c>
      <c r="J17" s="37">
        <v>21047397.59</v>
      </c>
      <c r="K17" s="37">
        <v>19261018.75</v>
      </c>
      <c r="L17" s="37">
        <v>19876333.629999999</v>
      </c>
      <c r="M17" s="37">
        <v>44086164.530000001</v>
      </c>
      <c r="N17" s="46"/>
      <c r="O17" s="46"/>
      <c r="P17" s="29"/>
    </row>
    <row r="18" spans="2:16">
      <c r="B18" s="38" t="s">
        <v>2</v>
      </c>
      <c r="C18" s="39">
        <v>23930431.16</v>
      </c>
      <c r="D18" s="39">
        <v>23951211.16</v>
      </c>
      <c r="E18" s="39">
        <v>23947790.16</v>
      </c>
      <c r="F18" s="39">
        <v>23912280.66</v>
      </c>
      <c r="G18" s="39">
        <v>2003590.16</v>
      </c>
      <c r="H18" s="40">
        <v>28171743.879999999</v>
      </c>
      <c r="I18" s="39">
        <v>15208881.699999999</v>
      </c>
      <c r="J18" s="39">
        <v>18204787.170000002</v>
      </c>
      <c r="K18" s="39">
        <v>16839872.379999999</v>
      </c>
      <c r="L18" s="41">
        <v>17540072.379999999</v>
      </c>
      <c r="M18" s="41">
        <v>35744690.380000003</v>
      </c>
      <c r="N18" s="46"/>
      <c r="O18" s="46"/>
      <c r="P18" s="29"/>
    </row>
    <row r="19" spans="2:16">
      <c r="B19" s="38" t="s">
        <v>3</v>
      </c>
      <c r="C19" s="42">
        <v>2248823.25</v>
      </c>
      <c r="D19" s="43">
        <v>2235915.75</v>
      </c>
      <c r="E19" s="43">
        <v>2235370.75</v>
      </c>
      <c r="F19" s="43">
        <v>2221192</v>
      </c>
      <c r="G19" s="43">
        <v>2086962</v>
      </c>
      <c r="H19" s="43">
        <v>2058173.25</v>
      </c>
      <c r="I19" s="43">
        <v>2028090.75</v>
      </c>
      <c r="J19" s="44">
        <v>2701713.25</v>
      </c>
      <c r="K19" s="44">
        <v>2256968.25</v>
      </c>
      <c r="L19" s="44">
        <v>2191300.75</v>
      </c>
      <c r="M19" s="44">
        <v>2185923.25</v>
      </c>
      <c r="N19" s="46"/>
      <c r="O19" s="46"/>
      <c r="P19" s="29"/>
    </row>
    <row r="20" spans="2:16">
      <c r="B20" s="38" t="s">
        <v>4</v>
      </c>
      <c r="C20" s="42"/>
      <c r="D20" s="43"/>
      <c r="E20" s="43"/>
      <c r="F20" s="43"/>
      <c r="G20" s="43"/>
      <c r="H20" s="43"/>
      <c r="I20" s="43"/>
      <c r="J20" s="44"/>
      <c r="K20" s="44"/>
      <c r="L20" s="44"/>
      <c r="M20" s="44"/>
      <c r="N20" s="46"/>
      <c r="O20" s="46"/>
      <c r="P20" s="29"/>
    </row>
    <row r="21" spans="2:16">
      <c r="B21" s="38" t="s">
        <v>5</v>
      </c>
      <c r="C21" s="42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6"/>
      <c r="O21" s="46"/>
      <c r="P21" s="29"/>
    </row>
    <row r="22" spans="2:16">
      <c r="B22" s="38" t="s">
        <v>6</v>
      </c>
      <c r="C22" s="42">
        <v>1707757.02</v>
      </c>
      <c r="D22" s="42">
        <v>1710996.52</v>
      </c>
      <c r="E22" s="42">
        <v>1711812.98</v>
      </c>
      <c r="F22" s="42">
        <v>1708321.1</v>
      </c>
      <c r="G22" s="42">
        <v>153051.59</v>
      </c>
      <c r="H22" s="42">
        <v>115125.39</v>
      </c>
      <c r="I22" s="42">
        <v>80009.429999999993</v>
      </c>
      <c r="J22" s="42">
        <v>140897.17000000001</v>
      </c>
      <c r="K22" s="42">
        <v>164178.12</v>
      </c>
      <c r="L22" s="42">
        <v>144960.5</v>
      </c>
      <c r="M22" s="42">
        <v>6155550.9000000004</v>
      </c>
      <c r="N22" s="46"/>
      <c r="O22" s="46"/>
      <c r="P22" s="29"/>
    </row>
    <row r="23" spans="2:16">
      <c r="B23" s="36" t="s">
        <v>7</v>
      </c>
      <c r="C23" s="45">
        <v>792163.98</v>
      </c>
      <c r="D23" s="45">
        <v>912831.01</v>
      </c>
      <c r="E23" s="45">
        <v>1484045.89</v>
      </c>
      <c r="F23" s="45">
        <v>1046745.49</v>
      </c>
      <c r="G23" s="45">
        <v>853941.74</v>
      </c>
      <c r="H23" s="45">
        <v>3882974.65</v>
      </c>
      <c r="I23" s="45">
        <v>754364.07</v>
      </c>
      <c r="J23" s="45">
        <v>918383.73</v>
      </c>
      <c r="K23" s="45">
        <v>1899239.12</v>
      </c>
      <c r="L23" s="45">
        <v>1506695.47</v>
      </c>
      <c r="M23" s="45">
        <v>2783763.12</v>
      </c>
      <c r="N23" s="46"/>
      <c r="O23" s="46"/>
      <c r="P23" s="29"/>
    </row>
    <row r="24" spans="2:16">
      <c r="B24" s="38" t="s">
        <v>8</v>
      </c>
      <c r="C24" s="42">
        <v>735569.48</v>
      </c>
      <c r="D24" s="42">
        <v>856236.51</v>
      </c>
      <c r="E24" s="42">
        <v>667251.39</v>
      </c>
      <c r="F24" s="42">
        <v>990150.99</v>
      </c>
      <c r="G24" s="42">
        <v>797347.24</v>
      </c>
      <c r="H24" s="42">
        <v>846730.26</v>
      </c>
      <c r="I24" s="42">
        <v>870314.07</v>
      </c>
      <c r="J24" s="44">
        <v>701811.78</v>
      </c>
      <c r="K24" s="44">
        <v>1067059.99</v>
      </c>
      <c r="L24" s="44">
        <v>852190.2</v>
      </c>
      <c r="M24" s="44">
        <v>855085.21</v>
      </c>
      <c r="N24" s="46"/>
      <c r="O24" s="46"/>
      <c r="P24" s="29"/>
    </row>
    <row r="25" spans="2:16">
      <c r="B25" s="38" t="s">
        <v>9</v>
      </c>
      <c r="C25" s="42"/>
      <c r="D25" s="43"/>
      <c r="E25" s="46"/>
      <c r="F25" s="43"/>
      <c r="G25" s="43"/>
      <c r="H25" s="43">
        <v>0</v>
      </c>
      <c r="I25" s="43"/>
      <c r="J25" s="44"/>
      <c r="K25" s="44"/>
      <c r="L25" s="44"/>
      <c r="M25" s="44"/>
      <c r="N25" s="46"/>
      <c r="O25" s="46"/>
      <c r="P25" s="29"/>
    </row>
    <row r="26" spans="2:16">
      <c r="B26" s="38" t="s">
        <v>10</v>
      </c>
      <c r="C26" s="42"/>
      <c r="D26" s="43"/>
      <c r="E26" s="43">
        <v>760200</v>
      </c>
      <c r="F26" s="43"/>
      <c r="G26" s="43"/>
      <c r="H26" s="43">
        <v>287350</v>
      </c>
      <c r="I26" s="43">
        <v>-115950</v>
      </c>
      <c r="J26" s="25">
        <v>165900</v>
      </c>
      <c r="K26" s="44">
        <v>406000</v>
      </c>
      <c r="L26" s="44">
        <v>382407.2</v>
      </c>
      <c r="M26" s="44">
        <v>532900</v>
      </c>
      <c r="N26" s="46"/>
      <c r="O26" s="46"/>
      <c r="P26" s="29"/>
    </row>
    <row r="27" spans="2:16">
      <c r="B27" s="38" t="s">
        <v>11</v>
      </c>
      <c r="C27" s="42"/>
      <c r="D27" s="43"/>
      <c r="E27" s="46"/>
      <c r="F27" s="43"/>
      <c r="G27" s="43"/>
      <c r="H27" s="43"/>
      <c r="I27" s="43"/>
      <c r="J27" s="44"/>
      <c r="K27" s="44"/>
      <c r="L27" s="44"/>
      <c r="M27" s="44"/>
      <c r="N27" s="46"/>
      <c r="O27" s="46"/>
      <c r="P27" s="29"/>
    </row>
    <row r="28" spans="2:16">
      <c r="B28" s="38" t="s">
        <v>12</v>
      </c>
      <c r="C28" s="42">
        <v>56594.5</v>
      </c>
      <c r="D28" s="42">
        <v>56594.5</v>
      </c>
      <c r="E28" s="42">
        <v>56594.5</v>
      </c>
      <c r="F28" s="42">
        <v>56594.5</v>
      </c>
      <c r="G28" s="42">
        <v>56594.5</v>
      </c>
      <c r="H28" s="43">
        <v>164822.39999999999</v>
      </c>
      <c r="I28" s="43">
        <v>0</v>
      </c>
      <c r="J28" s="44">
        <v>50571.95</v>
      </c>
      <c r="K28" s="44">
        <v>172955.85</v>
      </c>
      <c r="L28" s="44">
        <v>71811.95</v>
      </c>
      <c r="M28" s="44">
        <v>61191.95</v>
      </c>
      <c r="N28" s="46"/>
      <c r="O28" s="46"/>
      <c r="P28" s="29"/>
    </row>
    <row r="29" spans="2:16">
      <c r="B29" s="38" t="s">
        <v>13</v>
      </c>
      <c r="C29" s="42"/>
      <c r="D29" s="43"/>
      <c r="E29" s="42"/>
      <c r="F29" s="43"/>
      <c r="G29" s="42"/>
      <c r="H29" s="43">
        <v>2584071.9900000002</v>
      </c>
      <c r="I29" s="42">
        <v>0</v>
      </c>
      <c r="J29" s="44"/>
      <c r="K29" s="44"/>
      <c r="L29" s="44"/>
      <c r="M29" s="44"/>
      <c r="N29" s="46"/>
      <c r="O29" s="46"/>
      <c r="P29" s="29"/>
    </row>
    <row r="30" spans="2:16">
      <c r="B30" s="38" t="s">
        <v>14</v>
      </c>
      <c r="C30" s="42"/>
      <c r="D30" s="42"/>
      <c r="E30" s="42"/>
      <c r="F30" s="42"/>
      <c r="G30" s="42"/>
      <c r="H30" s="42">
        <v>0</v>
      </c>
      <c r="I30" s="43"/>
      <c r="J30" s="42"/>
      <c r="K30" s="42"/>
      <c r="L30" s="42"/>
      <c r="M30" s="42">
        <v>489958.66</v>
      </c>
      <c r="N30" s="46"/>
      <c r="O30" s="46"/>
      <c r="P30" s="29"/>
    </row>
    <row r="31" spans="2:16">
      <c r="B31" s="38" t="s">
        <v>15</v>
      </c>
      <c r="C31" s="42"/>
      <c r="D31" s="43"/>
      <c r="E31" s="43"/>
      <c r="F31" s="43"/>
      <c r="G31" s="43"/>
      <c r="H31" s="43"/>
      <c r="I31" s="43"/>
      <c r="J31" s="44"/>
      <c r="K31" s="44">
        <v>253223.28</v>
      </c>
      <c r="L31" s="44">
        <v>200286.12</v>
      </c>
      <c r="M31" s="44">
        <v>844626.3</v>
      </c>
      <c r="N31" s="46"/>
      <c r="O31" s="46"/>
      <c r="P31" s="29"/>
    </row>
    <row r="32" spans="2:16">
      <c r="B32" s="38" t="s">
        <v>16</v>
      </c>
      <c r="C32" s="42"/>
      <c r="D32" s="43"/>
      <c r="E32" s="43"/>
      <c r="F32" s="43"/>
      <c r="G32" s="43"/>
      <c r="H32" s="43"/>
      <c r="I32" s="43"/>
      <c r="J32" s="44"/>
      <c r="K32" s="44"/>
      <c r="L32" s="44"/>
      <c r="M32" s="44"/>
      <c r="N32" s="46"/>
      <c r="O32" s="46"/>
      <c r="P32" s="29"/>
    </row>
    <row r="33" spans="2:16">
      <c r="B33" s="36" t="s">
        <v>17</v>
      </c>
      <c r="C33" s="45">
        <v>4392390</v>
      </c>
      <c r="D33" s="45">
        <v>4394600</v>
      </c>
      <c r="E33" s="45">
        <v>4392390</v>
      </c>
      <c r="F33" s="45">
        <v>4799757.7</v>
      </c>
      <c r="G33" s="45">
        <v>4395000</v>
      </c>
      <c r="H33" s="45">
        <v>4320000</v>
      </c>
      <c r="I33" s="45">
        <v>7770936</v>
      </c>
      <c r="J33" s="45">
        <v>12688150</v>
      </c>
      <c r="K33" s="45">
        <v>15163224</v>
      </c>
      <c r="L33" s="45">
        <v>6718675</v>
      </c>
      <c r="M33" s="45">
        <v>10942058.75</v>
      </c>
      <c r="N33" s="46"/>
      <c r="O33" s="46"/>
      <c r="P33" s="29"/>
    </row>
    <row r="34" spans="2:16">
      <c r="B34" s="38" t="s">
        <v>18</v>
      </c>
      <c r="C34" s="42">
        <v>4392390</v>
      </c>
      <c r="D34" s="43">
        <v>4394600</v>
      </c>
      <c r="E34" s="43">
        <v>4392390</v>
      </c>
      <c r="F34" s="43">
        <v>4395000</v>
      </c>
      <c r="G34" s="43">
        <v>4395000</v>
      </c>
      <c r="H34" s="43">
        <v>4302000</v>
      </c>
      <c r="I34" s="43">
        <v>0</v>
      </c>
      <c r="J34" s="42">
        <v>4240500</v>
      </c>
      <c r="K34" s="43">
        <v>8470800</v>
      </c>
      <c r="L34" s="43">
        <v>4404600</v>
      </c>
      <c r="M34" s="43">
        <v>4415700.0599999996</v>
      </c>
      <c r="N34" s="46"/>
      <c r="O34" s="46"/>
      <c r="P34" s="29"/>
    </row>
    <row r="35" spans="2:16">
      <c r="B35" s="38" t="s">
        <v>19</v>
      </c>
      <c r="C35" s="42"/>
      <c r="D35" s="43"/>
      <c r="E35" s="43"/>
      <c r="F35" s="43">
        <v>212400</v>
      </c>
      <c r="G35" s="43">
        <v>0</v>
      </c>
      <c r="H35" s="43">
        <v>0</v>
      </c>
      <c r="I35" s="43">
        <v>211456</v>
      </c>
      <c r="J35" s="44">
        <v>0</v>
      </c>
      <c r="K35" s="44">
        <v>845824</v>
      </c>
      <c r="L35" s="44"/>
      <c r="M35" s="44">
        <v>509760</v>
      </c>
      <c r="N35" s="46"/>
      <c r="O35" s="46"/>
      <c r="P35" s="29"/>
    </row>
    <row r="36" spans="2:16">
      <c r="B36" s="38" t="s">
        <v>20</v>
      </c>
      <c r="C36" s="42"/>
      <c r="D36" s="42"/>
      <c r="E36" s="42"/>
      <c r="F36" s="42"/>
      <c r="G36" s="42"/>
      <c r="H36" s="42">
        <v>0</v>
      </c>
      <c r="I36" s="42">
        <v>0</v>
      </c>
      <c r="J36" s="42">
        <v>0</v>
      </c>
      <c r="K36" s="42"/>
      <c r="L36" s="42"/>
      <c r="M36" s="42"/>
      <c r="N36" s="46"/>
      <c r="O36" s="46"/>
      <c r="P36" s="29"/>
    </row>
    <row r="37" spans="2:16">
      <c r="B37" s="38" t="s">
        <v>21</v>
      </c>
      <c r="C37" s="42"/>
      <c r="D37" s="42"/>
      <c r="E37" s="42"/>
      <c r="F37" s="42"/>
      <c r="G37" s="42"/>
      <c r="H37" s="42"/>
      <c r="I37" s="42"/>
      <c r="J37" s="42">
        <v>0</v>
      </c>
      <c r="K37" s="42"/>
      <c r="L37" s="42"/>
      <c r="M37" s="42"/>
      <c r="N37" s="46"/>
      <c r="O37" s="46"/>
      <c r="P37" s="29"/>
    </row>
    <row r="38" spans="2:16">
      <c r="B38" s="38" t="s">
        <v>22</v>
      </c>
      <c r="C38" s="42"/>
      <c r="D38" s="43"/>
      <c r="E38" s="43"/>
      <c r="F38" s="43"/>
      <c r="G38" s="43"/>
      <c r="H38" s="43">
        <v>0</v>
      </c>
      <c r="I38" s="43">
        <v>0</v>
      </c>
      <c r="J38" s="43"/>
      <c r="K38" s="43"/>
      <c r="L38" s="43">
        <v>66375</v>
      </c>
      <c r="M38" s="43">
        <v>483442.4</v>
      </c>
      <c r="N38" s="46"/>
      <c r="O38" s="46"/>
      <c r="P38" s="29"/>
    </row>
    <row r="39" spans="2:16">
      <c r="B39" s="38" t="s">
        <v>23</v>
      </c>
      <c r="C39" s="42"/>
      <c r="D39" s="43"/>
      <c r="E39" s="43"/>
      <c r="F39" s="43"/>
      <c r="G39" s="43"/>
      <c r="H39" s="43">
        <v>0</v>
      </c>
      <c r="I39" s="43">
        <v>0</v>
      </c>
      <c r="J39" s="44"/>
      <c r="K39" s="44"/>
      <c r="L39" s="44"/>
      <c r="M39" s="44"/>
      <c r="N39" s="46"/>
      <c r="O39" s="46"/>
      <c r="P39" s="29"/>
    </row>
    <row r="40" spans="2:16">
      <c r="B40" s="38" t="s">
        <v>24</v>
      </c>
      <c r="C40" s="42">
        <v>0</v>
      </c>
      <c r="D40" s="43"/>
      <c r="E40" s="43"/>
      <c r="F40" s="43"/>
      <c r="G40" s="43"/>
      <c r="H40" s="43"/>
      <c r="I40" s="43">
        <v>7559480</v>
      </c>
      <c r="J40" s="43">
        <v>8447850</v>
      </c>
      <c r="K40" s="43">
        <v>5840600</v>
      </c>
      <c r="L40" s="43">
        <v>2247700</v>
      </c>
      <c r="M40" s="43">
        <v>4901970</v>
      </c>
      <c r="N40" s="62"/>
      <c r="O40" s="46"/>
      <c r="P40" s="29"/>
    </row>
    <row r="41" spans="2:16">
      <c r="B41" s="38" t="s">
        <v>25</v>
      </c>
      <c r="C41" s="42"/>
      <c r="D41" s="43"/>
      <c r="E41" s="43"/>
      <c r="F41" s="43"/>
      <c r="G41" s="43"/>
      <c r="H41" s="43"/>
      <c r="I41" s="43">
        <v>0</v>
      </c>
      <c r="J41" s="44"/>
      <c r="K41" s="44"/>
      <c r="L41" s="44"/>
      <c r="M41" s="44"/>
      <c r="N41" s="46"/>
      <c r="O41" s="46"/>
      <c r="P41" s="29"/>
    </row>
    <row r="42" spans="2:16">
      <c r="B42" s="38" t="s">
        <v>26</v>
      </c>
      <c r="C42" s="42"/>
      <c r="D42" s="42"/>
      <c r="E42" s="42"/>
      <c r="F42" s="42">
        <v>192357.7</v>
      </c>
      <c r="G42" s="42"/>
      <c r="H42" s="42">
        <v>0</v>
      </c>
      <c r="I42" s="42">
        <v>0</v>
      </c>
      <c r="J42" s="42"/>
      <c r="K42" s="42"/>
      <c r="L42" s="42"/>
      <c r="M42" s="42">
        <v>631186.35</v>
      </c>
      <c r="N42" s="46"/>
      <c r="O42" s="46"/>
      <c r="P42" s="29"/>
    </row>
    <row r="43" spans="2:16">
      <c r="B43" s="36" t="s">
        <v>27</v>
      </c>
      <c r="C43" s="45"/>
      <c r="D43" s="45"/>
      <c r="E43" s="45"/>
      <c r="F43" s="45"/>
      <c r="G43" s="45"/>
      <c r="H43" s="45"/>
      <c r="I43" s="45">
        <v>0</v>
      </c>
      <c r="J43" s="45"/>
      <c r="K43" s="45"/>
      <c r="L43" s="45"/>
      <c r="M43" s="45"/>
      <c r="N43" s="46"/>
      <c r="O43" s="46"/>
      <c r="P43" s="29"/>
    </row>
    <row r="44" spans="2:16">
      <c r="B44" s="38" t="s">
        <v>28</v>
      </c>
      <c r="C44" s="42"/>
      <c r="D44" s="43"/>
      <c r="E44" s="43"/>
      <c r="F44" s="43"/>
      <c r="G44" s="43"/>
      <c r="H44" s="43"/>
      <c r="I44" s="43"/>
      <c r="J44" s="44"/>
      <c r="K44" s="44"/>
      <c r="L44" s="44"/>
      <c r="M44" s="44"/>
      <c r="N44" s="46"/>
      <c r="O44" s="46"/>
      <c r="P44" s="29"/>
    </row>
    <row r="45" spans="2:16">
      <c r="B45" s="38" t="s">
        <v>29</v>
      </c>
      <c r="C45" s="42"/>
      <c r="D45" s="43"/>
      <c r="E45" s="43"/>
      <c r="F45" s="43"/>
      <c r="G45" s="43"/>
      <c r="H45" s="43"/>
      <c r="I45" s="43"/>
      <c r="J45" s="44"/>
      <c r="K45" s="44"/>
      <c r="L45" s="44"/>
      <c r="M45" s="44"/>
      <c r="N45" s="46"/>
      <c r="O45" s="46"/>
      <c r="P45" s="29"/>
    </row>
    <row r="46" spans="2:16">
      <c r="B46" s="38" t="s">
        <v>30</v>
      </c>
      <c r="C46" s="42"/>
      <c r="D46" s="43"/>
      <c r="E46" s="43"/>
      <c r="F46" s="43"/>
      <c r="G46" s="43"/>
      <c r="H46" s="43"/>
      <c r="I46" s="43"/>
      <c r="J46" s="44"/>
      <c r="K46" s="44"/>
      <c r="L46" s="44"/>
      <c r="M46" s="44"/>
      <c r="N46" s="46"/>
      <c r="O46" s="46"/>
      <c r="P46" s="29"/>
    </row>
    <row r="47" spans="2:16">
      <c r="B47" s="38" t="s">
        <v>31</v>
      </c>
      <c r="C47" s="42"/>
      <c r="D47" s="43"/>
      <c r="E47" s="43"/>
      <c r="F47" s="43"/>
      <c r="G47" s="43"/>
      <c r="H47" s="43"/>
      <c r="I47" s="43"/>
      <c r="J47" s="44"/>
      <c r="K47" s="44"/>
      <c r="L47" s="44"/>
      <c r="M47" s="44"/>
      <c r="N47" s="46"/>
      <c r="O47" s="46"/>
      <c r="P47" s="29"/>
    </row>
    <row r="48" spans="2:16">
      <c r="B48" s="38" t="s">
        <v>32</v>
      </c>
      <c r="C48" s="42"/>
      <c r="D48" s="43"/>
      <c r="E48" s="43"/>
      <c r="F48" s="43"/>
      <c r="G48" s="43"/>
      <c r="H48" s="43"/>
      <c r="I48" s="43"/>
      <c r="J48" s="44"/>
      <c r="K48" s="44"/>
      <c r="L48" s="44"/>
      <c r="M48" s="44"/>
      <c r="N48" s="46"/>
      <c r="O48" s="46"/>
      <c r="P48" s="29"/>
    </row>
    <row r="49" spans="2:16">
      <c r="B49" s="38" t="s">
        <v>33</v>
      </c>
      <c r="C49" s="42"/>
      <c r="D49" s="43"/>
      <c r="E49" s="43"/>
      <c r="F49" s="43"/>
      <c r="G49" s="43"/>
      <c r="H49" s="43"/>
      <c r="I49" s="43"/>
      <c r="J49" s="44"/>
      <c r="K49" s="44"/>
      <c r="L49" s="44"/>
      <c r="M49" s="44"/>
      <c r="N49" s="46"/>
      <c r="O49" s="46"/>
      <c r="P49" s="29"/>
    </row>
    <row r="50" spans="2:16">
      <c r="B50" s="38" t="s">
        <v>34</v>
      </c>
      <c r="C50" s="42"/>
      <c r="D50" s="43"/>
      <c r="E50" s="43"/>
      <c r="F50" s="43"/>
      <c r="G50" s="43"/>
      <c r="H50" s="43"/>
      <c r="I50" s="43"/>
      <c r="J50" s="44"/>
      <c r="K50" s="44"/>
      <c r="L50" s="44"/>
      <c r="M50" s="44"/>
      <c r="N50" s="46"/>
      <c r="O50" s="46"/>
      <c r="P50" s="29"/>
    </row>
    <row r="51" spans="2:16">
      <c r="B51" s="38" t="s">
        <v>35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6"/>
      <c r="O51" s="46"/>
      <c r="P51" s="29"/>
    </row>
    <row r="52" spans="2:16">
      <c r="B52" s="36" t="s">
        <v>36</v>
      </c>
      <c r="C52" s="42"/>
      <c r="D52" s="43"/>
      <c r="E52" s="43"/>
      <c r="F52" s="43"/>
      <c r="G52" s="43"/>
      <c r="H52" s="43"/>
      <c r="I52" s="43"/>
      <c r="J52" s="44"/>
      <c r="K52" s="44"/>
      <c r="L52" s="44"/>
      <c r="M52" s="44"/>
      <c r="N52" s="46"/>
      <c r="O52" s="46"/>
      <c r="P52" s="29"/>
    </row>
    <row r="53" spans="2:16">
      <c r="B53" s="38" t="s">
        <v>37</v>
      </c>
      <c r="C53" s="42"/>
      <c r="D53" s="43"/>
      <c r="E53" s="43"/>
      <c r="F53" s="43"/>
      <c r="G53" s="43"/>
      <c r="H53" s="43"/>
      <c r="I53" s="43"/>
      <c r="J53" s="44"/>
      <c r="K53" s="44"/>
      <c r="L53" s="44"/>
      <c r="M53" s="44"/>
      <c r="N53" s="46"/>
      <c r="O53" s="46"/>
      <c r="P53" s="29"/>
    </row>
    <row r="54" spans="2:16">
      <c r="B54" s="38" t="s">
        <v>38</v>
      </c>
      <c r="C54" s="42"/>
      <c r="D54" s="43"/>
      <c r="E54" s="43"/>
      <c r="F54" s="43"/>
      <c r="G54" s="43"/>
      <c r="H54" s="43"/>
      <c r="I54" s="43"/>
      <c r="J54" s="44"/>
      <c r="K54" s="44"/>
      <c r="L54" s="44"/>
      <c r="M54" s="44"/>
      <c r="N54" s="46"/>
      <c r="O54" s="46"/>
      <c r="P54" s="29"/>
    </row>
    <row r="55" spans="2:16">
      <c r="B55" s="38" t="s">
        <v>39</v>
      </c>
      <c r="C55" s="42"/>
      <c r="D55" s="43"/>
      <c r="E55" s="43"/>
      <c r="F55" s="43"/>
      <c r="G55" s="43"/>
      <c r="H55" s="43"/>
      <c r="I55" s="43"/>
      <c r="J55" s="44"/>
      <c r="K55" s="44"/>
      <c r="L55" s="44"/>
      <c r="M55" s="44"/>
      <c r="N55" s="46"/>
      <c r="O55" s="46"/>
      <c r="P55" s="29"/>
    </row>
    <row r="56" spans="2:16">
      <c r="B56" s="38" t="s">
        <v>40</v>
      </c>
      <c r="C56" s="42"/>
      <c r="D56" s="43"/>
      <c r="E56" s="43"/>
      <c r="F56" s="43"/>
      <c r="G56" s="43"/>
      <c r="H56" s="43"/>
      <c r="I56" s="43"/>
      <c r="J56" s="44"/>
      <c r="K56" s="44"/>
      <c r="L56" s="44"/>
      <c r="M56" s="44"/>
      <c r="N56" s="46"/>
      <c r="O56" s="46"/>
      <c r="P56" s="29"/>
    </row>
    <row r="57" spans="2:16">
      <c r="B57" s="38" t="s">
        <v>41</v>
      </c>
      <c r="C57" s="42"/>
      <c r="D57" s="43"/>
      <c r="E57" s="43"/>
      <c r="F57" s="43"/>
      <c r="G57" s="43"/>
      <c r="H57" s="43"/>
      <c r="I57" s="43"/>
      <c r="J57" s="44"/>
      <c r="K57" s="44"/>
      <c r="L57" s="44"/>
      <c r="M57" s="44"/>
      <c r="N57" s="46"/>
      <c r="O57" s="46"/>
      <c r="P57" s="29"/>
    </row>
    <row r="58" spans="2:16">
      <c r="B58" s="38" t="s">
        <v>42</v>
      </c>
      <c r="C58" s="42"/>
      <c r="D58" s="43"/>
      <c r="E58" s="43"/>
      <c r="F58" s="43"/>
      <c r="G58" s="43"/>
      <c r="H58" s="43"/>
      <c r="I58" s="43"/>
      <c r="J58" s="44"/>
      <c r="K58" s="44"/>
      <c r="L58" s="44"/>
      <c r="M58" s="44"/>
      <c r="N58" s="46"/>
      <c r="O58" s="46"/>
      <c r="P58" s="29"/>
    </row>
    <row r="59" spans="2:16">
      <c r="B59" s="36" t="s">
        <v>43</v>
      </c>
      <c r="C59" s="45"/>
      <c r="D59" s="45"/>
      <c r="E59" s="45"/>
      <c r="F59" s="45"/>
      <c r="G59" s="45"/>
      <c r="H59" s="45">
        <v>0</v>
      </c>
      <c r="I59" s="45"/>
      <c r="J59" s="45"/>
      <c r="K59" s="45"/>
      <c r="L59" s="45"/>
      <c r="M59" s="45"/>
      <c r="N59" s="46"/>
      <c r="O59" s="46"/>
      <c r="P59" s="29"/>
    </row>
    <row r="60" spans="2:16">
      <c r="B60" s="38" t="s">
        <v>44</v>
      </c>
      <c r="C60" s="42"/>
      <c r="D60" s="43"/>
      <c r="E60" s="43"/>
      <c r="F60" s="43"/>
      <c r="G60" s="43"/>
      <c r="H60" s="43">
        <v>0</v>
      </c>
      <c r="I60" s="43"/>
      <c r="J60" s="44"/>
      <c r="K60" s="44"/>
      <c r="L60" s="44"/>
      <c r="M60" s="44"/>
      <c r="N60" s="46"/>
      <c r="O60" s="46"/>
      <c r="P60" s="29"/>
    </row>
    <row r="61" spans="2:16">
      <c r="B61" s="38" t="s">
        <v>45</v>
      </c>
      <c r="C61" s="42"/>
      <c r="D61" s="43"/>
      <c r="E61" s="43"/>
      <c r="F61" s="43"/>
      <c r="G61" s="43"/>
      <c r="H61" s="43"/>
      <c r="I61" s="43"/>
      <c r="J61" s="44"/>
      <c r="K61" s="44"/>
      <c r="L61" s="44"/>
      <c r="M61" s="44"/>
      <c r="N61" s="46"/>
      <c r="O61" s="46"/>
      <c r="P61" s="29"/>
    </row>
    <row r="62" spans="2:16">
      <c r="B62" s="38" t="s">
        <v>46</v>
      </c>
      <c r="C62" s="42"/>
      <c r="D62" s="43"/>
      <c r="E62" s="43"/>
      <c r="F62" s="43"/>
      <c r="G62" s="43"/>
      <c r="H62" s="43"/>
      <c r="I62" s="43"/>
      <c r="J62" s="44"/>
      <c r="K62" s="44"/>
      <c r="L62" s="44"/>
      <c r="M62" s="44"/>
      <c r="N62" s="46"/>
      <c r="O62" s="46"/>
      <c r="P62" s="29"/>
    </row>
    <row r="63" spans="2:16">
      <c r="B63" s="38" t="s">
        <v>47</v>
      </c>
      <c r="C63" s="42"/>
      <c r="D63" s="42"/>
      <c r="E63" s="42"/>
      <c r="F63" s="42"/>
      <c r="G63" s="43"/>
      <c r="H63" s="43">
        <v>0</v>
      </c>
      <c r="I63" s="43"/>
      <c r="J63" s="43"/>
      <c r="K63" s="43"/>
      <c r="L63" s="43"/>
      <c r="M63" s="43"/>
      <c r="N63" s="46"/>
      <c r="O63" s="46"/>
      <c r="P63" s="29"/>
    </row>
    <row r="64" spans="2:16">
      <c r="B64" s="38" t="s">
        <v>48</v>
      </c>
      <c r="C64" s="42"/>
      <c r="D64" s="43"/>
      <c r="E64" s="43"/>
      <c r="F64" s="43"/>
      <c r="G64" s="43"/>
      <c r="H64" s="43"/>
      <c r="I64" s="43"/>
      <c r="J64" s="44"/>
      <c r="K64" s="44"/>
      <c r="L64" s="44"/>
      <c r="M64" s="44"/>
      <c r="N64" s="46"/>
      <c r="O64" s="46"/>
      <c r="P64" s="29"/>
    </row>
    <row r="65" spans="2:16">
      <c r="B65" s="38" t="s">
        <v>49</v>
      </c>
      <c r="C65" s="42">
        <v>0</v>
      </c>
      <c r="D65" s="43"/>
      <c r="E65" s="43"/>
      <c r="F65" s="43"/>
      <c r="G65" s="43">
        <v>0</v>
      </c>
      <c r="H65" s="43">
        <v>0</v>
      </c>
      <c r="I65" s="43"/>
      <c r="J65" s="44"/>
      <c r="K65" s="44"/>
      <c r="L65" s="44"/>
      <c r="M65" s="44"/>
      <c r="N65" s="46"/>
      <c r="O65" s="46"/>
      <c r="P65" s="29"/>
    </row>
    <row r="66" spans="2:16">
      <c r="B66" s="38" t="s">
        <v>50</v>
      </c>
      <c r="C66" s="42"/>
      <c r="D66" s="43"/>
      <c r="E66" s="43"/>
      <c r="F66" s="43"/>
      <c r="G66" s="43"/>
      <c r="H66" s="43"/>
      <c r="I66" s="43"/>
      <c r="J66" s="44"/>
      <c r="K66" s="44"/>
      <c r="L66" s="44"/>
      <c r="M66" s="44"/>
      <c r="N66" s="46"/>
      <c r="O66" s="46"/>
      <c r="P66" s="29"/>
    </row>
    <row r="67" spans="2:16">
      <c r="B67" s="38" t="s">
        <v>51</v>
      </c>
      <c r="C67" s="42">
        <v>0</v>
      </c>
      <c r="D67" s="43"/>
      <c r="E67" s="43"/>
      <c r="F67" s="43"/>
      <c r="G67" s="43"/>
      <c r="H67" s="43">
        <v>0</v>
      </c>
      <c r="I67" s="43"/>
      <c r="J67" s="44"/>
      <c r="K67" s="44"/>
      <c r="L67" s="44"/>
      <c r="M67" s="44"/>
      <c r="N67" s="46"/>
      <c r="O67" s="46"/>
      <c r="P67" s="29"/>
    </row>
    <row r="68" spans="2:16">
      <c r="B68" s="38" t="s">
        <v>52</v>
      </c>
      <c r="C68" s="42"/>
      <c r="D68" s="43"/>
      <c r="E68" s="43"/>
      <c r="F68" s="43"/>
      <c r="G68" s="43"/>
      <c r="H68" s="43"/>
      <c r="I68" s="43"/>
      <c r="J68" s="44"/>
      <c r="K68" s="44"/>
      <c r="L68" s="44"/>
      <c r="M68" s="44"/>
      <c r="N68" s="46"/>
      <c r="O68" s="46"/>
      <c r="P68" s="29"/>
    </row>
    <row r="69" spans="2:16">
      <c r="B69" s="36" t="s">
        <v>53</v>
      </c>
      <c r="C69" s="45">
        <f>SUM(C70:C73)</f>
        <v>0</v>
      </c>
      <c r="D69" s="45">
        <f t="shared" ref="D69:L69" si="0">SUM(D70:D73)</f>
        <v>0</v>
      </c>
      <c r="E69" s="45">
        <f t="shared" si="0"/>
        <v>0</v>
      </c>
      <c r="F69" s="45">
        <f t="shared" si="0"/>
        <v>0</v>
      </c>
      <c r="G69" s="45">
        <f t="shared" si="0"/>
        <v>0</v>
      </c>
      <c r="H69" s="45">
        <f t="shared" si="0"/>
        <v>0</v>
      </c>
      <c r="I69" s="45">
        <f t="shared" si="0"/>
        <v>0</v>
      </c>
      <c r="J69" s="45">
        <f t="shared" si="0"/>
        <v>0</v>
      </c>
      <c r="K69" s="45">
        <f t="shared" si="0"/>
        <v>0</v>
      </c>
      <c r="L69" s="45">
        <f t="shared" si="0"/>
        <v>0</v>
      </c>
      <c r="M69" s="45">
        <f t="shared" ref="M69" si="1">SUM(M70:M73)</f>
        <v>0</v>
      </c>
      <c r="N69" s="46"/>
      <c r="O69" s="46"/>
      <c r="P69" s="29"/>
    </row>
    <row r="70" spans="2:16">
      <c r="B70" s="38" t="s">
        <v>54</v>
      </c>
      <c r="C70" s="42"/>
      <c r="D70" s="43"/>
      <c r="E70" s="43"/>
      <c r="F70" s="43"/>
      <c r="G70" s="43"/>
      <c r="H70" s="43"/>
      <c r="I70" s="43"/>
      <c r="J70" s="44"/>
      <c r="K70" s="44"/>
      <c r="L70" s="44"/>
      <c r="M70" s="44"/>
      <c r="N70" s="46"/>
      <c r="O70" s="46"/>
      <c r="P70" s="29"/>
    </row>
    <row r="71" spans="2:16">
      <c r="B71" s="38" t="s">
        <v>55</v>
      </c>
      <c r="C71" s="42"/>
      <c r="D71" s="43"/>
      <c r="E71" s="43"/>
      <c r="F71" s="43"/>
      <c r="G71" s="43"/>
      <c r="H71" s="43"/>
      <c r="I71" s="43"/>
      <c r="J71" s="44"/>
      <c r="K71" s="44"/>
      <c r="L71" s="44"/>
      <c r="M71" s="44"/>
      <c r="N71" s="46"/>
      <c r="O71" s="46"/>
      <c r="P71" s="29"/>
    </row>
    <row r="72" spans="2:16">
      <c r="B72" s="38" t="s">
        <v>56</v>
      </c>
      <c r="C72" s="42"/>
      <c r="D72" s="43"/>
      <c r="E72" s="43"/>
      <c r="F72" s="43"/>
      <c r="G72" s="43"/>
      <c r="H72" s="43"/>
      <c r="I72" s="43"/>
      <c r="J72" s="44"/>
      <c r="K72" s="44"/>
      <c r="L72" s="44"/>
      <c r="M72" s="44"/>
      <c r="N72" s="46"/>
      <c r="O72" s="46"/>
      <c r="P72" s="29"/>
    </row>
    <row r="73" spans="2:16">
      <c r="B73" s="38" t="s">
        <v>57</v>
      </c>
      <c r="C73" s="42"/>
      <c r="D73" s="43"/>
      <c r="E73" s="43"/>
      <c r="F73" s="43"/>
      <c r="G73" s="43"/>
      <c r="H73" s="43"/>
      <c r="I73" s="43"/>
      <c r="J73" s="44"/>
      <c r="K73" s="44"/>
      <c r="L73" s="44"/>
      <c r="M73" s="44"/>
      <c r="N73" s="46"/>
      <c r="O73" s="46"/>
      <c r="P73" s="29"/>
    </row>
    <row r="74" spans="2:16">
      <c r="B74" s="36" t="s">
        <v>58</v>
      </c>
      <c r="C74" s="45">
        <f>SUM(C75:C76)</f>
        <v>0</v>
      </c>
      <c r="D74" s="45">
        <f t="shared" ref="D74:L74" si="2">SUM(D75:D76)</f>
        <v>0</v>
      </c>
      <c r="E74" s="45">
        <f t="shared" si="2"/>
        <v>0</v>
      </c>
      <c r="F74" s="45">
        <f t="shared" si="2"/>
        <v>0</v>
      </c>
      <c r="G74" s="45">
        <f t="shared" si="2"/>
        <v>0</v>
      </c>
      <c r="H74" s="45">
        <f t="shared" si="2"/>
        <v>0</v>
      </c>
      <c r="I74" s="45">
        <f t="shared" si="2"/>
        <v>0</v>
      </c>
      <c r="J74" s="45">
        <f t="shared" si="2"/>
        <v>0</v>
      </c>
      <c r="K74" s="45">
        <f t="shared" si="2"/>
        <v>0</v>
      </c>
      <c r="L74" s="45">
        <f t="shared" si="2"/>
        <v>0</v>
      </c>
      <c r="M74" s="45">
        <f t="shared" ref="M74" si="3">SUM(M75:M76)</f>
        <v>0</v>
      </c>
      <c r="N74" s="46"/>
      <c r="O74" s="46"/>
      <c r="P74" s="29"/>
    </row>
    <row r="75" spans="2:16">
      <c r="B75" s="38" t="s">
        <v>59</v>
      </c>
      <c r="C75" s="42"/>
      <c r="D75" s="43"/>
      <c r="E75" s="43"/>
      <c r="F75" s="43"/>
      <c r="G75" s="43"/>
      <c r="H75" s="43"/>
      <c r="I75" s="43"/>
      <c r="J75" s="44"/>
      <c r="K75" s="44"/>
      <c r="L75" s="44"/>
      <c r="M75" s="44"/>
      <c r="N75" s="46"/>
      <c r="O75" s="46"/>
      <c r="P75" s="29"/>
    </row>
    <row r="76" spans="2:16">
      <c r="B76" s="38" t="s">
        <v>60</v>
      </c>
      <c r="C76" s="42"/>
      <c r="D76" s="43"/>
      <c r="E76" s="43"/>
      <c r="F76" s="43"/>
      <c r="G76" s="43"/>
      <c r="H76" s="43"/>
      <c r="I76" s="43"/>
      <c r="J76" s="44"/>
      <c r="K76" s="44"/>
      <c r="L76" s="44"/>
      <c r="M76" s="44"/>
      <c r="N76" s="46"/>
      <c r="O76" s="46"/>
      <c r="P76" s="29"/>
    </row>
    <row r="77" spans="2:16">
      <c r="B77" s="36" t="s">
        <v>61</v>
      </c>
      <c r="C77" s="45">
        <f>SUM(C78:C80)</f>
        <v>0</v>
      </c>
      <c r="D77" s="45">
        <f t="shared" ref="D77:L77" si="4">SUM(D78:D80)</f>
        <v>0</v>
      </c>
      <c r="E77" s="45">
        <f t="shared" si="4"/>
        <v>0</v>
      </c>
      <c r="F77" s="45">
        <f t="shared" si="4"/>
        <v>0</v>
      </c>
      <c r="G77" s="45">
        <f t="shared" si="4"/>
        <v>0</v>
      </c>
      <c r="H77" s="45">
        <f t="shared" si="4"/>
        <v>0</v>
      </c>
      <c r="I77" s="45">
        <f t="shared" si="4"/>
        <v>0</v>
      </c>
      <c r="J77" s="45">
        <f t="shared" si="4"/>
        <v>0</v>
      </c>
      <c r="K77" s="45">
        <f t="shared" si="4"/>
        <v>0</v>
      </c>
      <c r="L77" s="45">
        <f t="shared" si="4"/>
        <v>0</v>
      </c>
      <c r="M77" s="45">
        <f t="shared" ref="M77" si="5">SUM(M78:M80)</f>
        <v>0</v>
      </c>
      <c r="N77" s="46"/>
      <c r="O77" s="46"/>
      <c r="P77" s="29"/>
    </row>
    <row r="78" spans="2:16">
      <c r="B78" s="38" t="s">
        <v>62</v>
      </c>
      <c r="C78" s="42"/>
      <c r="D78" s="43"/>
      <c r="E78" s="43"/>
      <c r="F78" s="43"/>
      <c r="G78" s="43"/>
      <c r="H78" s="43"/>
      <c r="I78" s="43"/>
      <c r="J78" s="44"/>
      <c r="K78" s="44"/>
      <c r="L78" s="44"/>
      <c r="M78" s="44"/>
      <c r="N78" s="46"/>
      <c r="O78" s="46"/>
      <c r="P78" s="29"/>
    </row>
    <row r="79" spans="2:16">
      <c r="B79" s="38" t="s">
        <v>63</v>
      </c>
      <c r="C79" s="42"/>
      <c r="D79" s="43"/>
      <c r="E79" s="43"/>
      <c r="F79" s="43"/>
      <c r="G79" s="43"/>
      <c r="H79" s="43"/>
      <c r="I79" s="43"/>
      <c r="J79" s="44"/>
      <c r="K79" s="44"/>
      <c r="L79" s="44"/>
      <c r="M79" s="44"/>
      <c r="N79" s="46"/>
      <c r="O79" s="46"/>
      <c r="P79" s="29"/>
    </row>
    <row r="80" spans="2:16">
      <c r="B80" s="38" t="s">
        <v>64</v>
      </c>
      <c r="C80" s="42"/>
      <c r="D80" s="43"/>
      <c r="E80" s="43"/>
      <c r="F80" s="43"/>
      <c r="G80" s="43"/>
      <c r="H80" s="43"/>
      <c r="I80" s="43"/>
      <c r="J80" s="44"/>
      <c r="K80" s="44"/>
      <c r="L80" s="44"/>
      <c r="M80" s="44"/>
      <c r="N80" s="46"/>
      <c r="O80" s="46"/>
      <c r="P80" s="29"/>
    </row>
    <row r="81" spans="2:16">
      <c r="B81" s="34" t="s">
        <v>67</v>
      </c>
      <c r="C81" s="47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29"/>
    </row>
    <row r="82" spans="2:16">
      <c r="B82" s="36" t="s">
        <v>68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29"/>
    </row>
    <row r="83" spans="2:16">
      <c r="B83" s="38" t="s">
        <v>69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29"/>
    </row>
    <row r="84" spans="2:16">
      <c r="B84" s="38" t="s">
        <v>70</v>
      </c>
      <c r="C84" s="45"/>
      <c r="D84" s="43"/>
      <c r="E84" s="43"/>
      <c r="F84" s="43"/>
      <c r="G84" s="43"/>
      <c r="H84" s="43"/>
      <c r="I84" s="48"/>
      <c r="J84" s="44"/>
      <c r="K84" s="44"/>
      <c r="L84" s="44"/>
      <c r="M84" s="44"/>
      <c r="N84" s="46"/>
      <c r="O84" s="46"/>
      <c r="P84" s="29"/>
    </row>
    <row r="85" spans="2:16">
      <c r="B85" s="36" t="s">
        <v>71</v>
      </c>
      <c r="C85" s="42"/>
      <c r="D85" s="43"/>
      <c r="E85" s="43"/>
      <c r="F85" s="43"/>
      <c r="G85" s="43"/>
      <c r="H85" s="43"/>
      <c r="I85" s="43"/>
      <c r="J85" s="44"/>
      <c r="K85" s="44"/>
      <c r="L85" s="44"/>
      <c r="M85" s="44"/>
      <c r="N85" s="46"/>
      <c r="O85" s="46"/>
      <c r="P85" s="29"/>
    </row>
    <row r="86" spans="2:16">
      <c r="B86" s="38" t="s">
        <v>72</v>
      </c>
      <c r="C86" s="42"/>
      <c r="D86" s="43"/>
      <c r="E86" s="43"/>
      <c r="F86" s="43"/>
      <c r="G86" s="43"/>
      <c r="H86" s="43"/>
      <c r="I86" s="43"/>
      <c r="J86" s="44"/>
      <c r="K86" s="44"/>
      <c r="L86" s="44"/>
      <c r="M86" s="44"/>
      <c r="N86" s="46"/>
      <c r="O86" s="46"/>
      <c r="P86" s="29"/>
    </row>
    <row r="87" spans="2:16">
      <c r="B87" s="38" t="s">
        <v>73</v>
      </c>
      <c r="C87" s="46"/>
      <c r="D87" s="45"/>
      <c r="E87" s="43"/>
      <c r="F87" s="43"/>
      <c r="G87" s="43"/>
      <c r="H87" s="48"/>
      <c r="I87" s="48"/>
      <c r="J87" s="48">
        <v>0</v>
      </c>
      <c r="K87" s="48">
        <v>0</v>
      </c>
      <c r="L87" s="48">
        <v>0</v>
      </c>
      <c r="M87" s="48">
        <v>0</v>
      </c>
      <c r="N87" s="46"/>
      <c r="O87" s="46"/>
      <c r="P87" s="29"/>
    </row>
    <row r="88" spans="2:16">
      <c r="B88" s="36" t="s">
        <v>74</v>
      </c>
      <c r="C88" s="46"/>
      <c r="D88" s="42"/>
      <c r="E88" s="43"/>
      <c r="F88" s="43"/>
      <c r="G88" s="43"/>
      <c r="H88" s="43"/>
      <c r="I88" s="43"/>
      <c r="J88" s="44">
        <v>0</v>
      </c>
      <c r="K88" s="44">
        <v>0</v>
      </c>
      <c r="L88" s="44">
        <v>0</v>
      </c>
      <c r="M88" s="44">
        <v>0</v>
      </c>
      <c r="N88" s="46"/>
      <c r="O88" s="46"/>
      <c r="P88" s="29"/>
    </row>
    <row r="89" spans="2:16">
      <c r="B89" s="38" t="s">
        <v>75</v>
      </c>
      <c r="C89" s="42"/>
      <c r="D89" s="43"/>
      <c r="E89" s="43"/>
      <c r="F89" s="43"/>
      <c r="G89" s="43"/>
      <c r="H89" s="43"/>
      <c r="I89" s="43"/>
      <c r="J89" s="44"/>
      <c r="K89" s="44"/>
      <c r="L89" s="44"/>
      <c r="M89" s="44"/>
      <c r="N89" s="46"/>
      <c r="O89" s="46"/>
      <c r="P89" s="29"/>
    </row>
    <row r="90" spans="2:16">
      <c r="B90" s="49" t="s">
        <v>65</v>
      </c>
      <c r="C90" s="51">
        <v>33071565.41</v>
      </c>
      <c r="D90" s="51">
        <v>33771409.780000001</v>
      </c>
      <c r="E90" s="51">
        <v>33688296.950000003</v>
      </c>
      <c r="F90" s="51">
        <v>9492545.4900000002</v>
      </c>
      <c r="G90" s="51">
        <v>38548017.170000002</v>
      </c>
      <c r="H90" s="51">
        <v>25834281.949999999</v>
      </c>
      <c r="I90" s="51">
        <v>34653931.32</v>
      </c>
      <c r="J90" s="51">
        <v>36323481.869999997</v>
      </c>
      <c r="K90" s="51">
        <f>SUM(K17+K23+K33)</f>
        <v>36323481.870000005</v>
      </c>
      <c r="L90" s="51">
        <f>SUM(L17+L23+L33)</f>
        <v>28101704.099999998</v>
      </c>
      <c r="M90" s="51">
        <v>57811986.399999999</v>
      </c>
      <c r="N90" s="63"/>
      <c r="O90" s="63"/>
      <c r="P90" s="29"/>
    </row>
    <row r="97" spans="3:9" ht="23.25">
      <c r="E97" s="69" t="s">
        <v>101</v>
      </c>
      <c r="F97" s="69"/>
      <c r="G97" s="69"/>
      <c r="H97" s="69"/>
      <c r="I97" s="69"/>
    </row>
    <row r="98" spans="3:9" ht="23.25">
      <c r="E98" s="97" t="s">
        <v>109</v>
      </c>
      <c r="F98" s="97"/>
      <c r="G98" s="97"/>
      <c r="H98" s="97"/>
      <c r="I98" s="97"/>
    </row>
    <row r="99" spans="3:9" ht="23.25">
      <c r="E99" s="97" t="s">
        <v>102</v>
      </c>
      <c r="F99" s="97"/>
      <c r="G99" s="97"/>
      <c r="H99" s="97"/>
      <c r="I99" s="97"/>
    </row>
    <row r="100" spans="3:9" ht="23.25">
      <c r="E100" s="69"/>
      <c r="F100" s="69"/>
      <c r="G100" s="69"/>
      <c r="H100" s="69"/>
      <c r="I100" s="69"/>
    </row>
    <row r="103" spans="3:9" ht="18.75">
      <c r="C103" s="27"/>
      <c r="D103" s="27"/>
      <c r="E103" s="27"/>
    </row>
    <row r="104" spans="3:9" ht="18.75">
      <c r="C104" s="96"/>
      <c r="D104" s="96"/>
      <c r="E104" s="27"/>
    </row>
    <row r="105" spans="3:9" ht="18.75">
      <c r="C105" s="96"/>
      <c r="D105" s="96"/>
      <c r="E105" s="27"/>
    </row>
  </sheetData>
  <mergeCells count="9">
    <mergeCell ref="C104:D104"/>
    <mergeCell ref="E98:I98"/>
    <mergeCell ref="C105:D105"/>
    <mergeCell ref="E99:I99"/>
    <mergeCell ref="A10:P10"/>
    <mergeCell ref="A11:P11"/>
    <mergeCell ref="A12:P12"/>
    <mergeCell ref="A13:P13"/>
    <mergeCell ref="A14:P14"/>
  </mergeCells>
  <pageMargins left="0.46" right="0.25" top="0.75" bottom="0.75" header="0.3" footer="0.3"/>
  <pageSetup paperSize="5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2021-12-09T20:57:24Z</cp:lastPrinted>
  <dcterms:created xsi:type="dcterms:W3CDTF">2021-07-29T18:58:50Z</dcterms:created>
  <dcterms:modified xsi:type="dcterms:W3CDTF">2021-12-09T20:57:51Z</dcterms:modified>
</cp:coreProperties>
</file>