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xpadilla\Desktop\Archivos para Libre Acceso\"/>
    </mc:Choice>
  </mc:AlternateContent>
  <xr:revisionPtr revIDLastSave="0" documentId="13_ncr:1_{59399A00-22EB-43F2-B8D4-1D6ED03186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'!$A:$N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2" i="3" l="1"/>
  <c r="H92" i="3" l="1"/>
  <c r="D92" i="3"/>
  <c r="N87" i="3" l="1"/>
  <c r="N92" i="3" s="1"/>
  <c r="I92" i="3" l="1"/>
  <c r="D69" i="3" l="1"/>
  <c r="E69" i="3"/>
  <c r="F69" i="3"/>
  <c r="G69" i="3"/>
  <c r="H69" i="3"/>
  <c r="I69" i="3"/>
  <c r="J69" i="3"/>
  <c r="K69" i="3"/>
  <c r="L69" i="3"/>
  <c r="M69" i="3"/>
  <c r="N69" i="3"/>
  <c r="D74" i="3"/>
  <c r="E74" i="3"/>
  <c r="F74" i="3"/>
  <c r="G74" i="3"/>
  <c r="H74" i="3"/>
  <c r="I74" i="3"/>
  <c r="J74" i="3"/>
  <c r="K74" i="3"/>
  <c r="L74" i="3"/>
  <c r="M74" i="3"/>
  <c r="N74" i="3"/>
  <c r="D77" i="3"/>
  <c r="E77" i="3"/>
  <c r="F77" i="3"/>
  <c r="G77" i="3"/>
  <c r="H77" i="3"/>
  <c r="I77" i="3"/>
  <c r="J77" i="3"/>
  <c r="K77" i="3"/>
  <c r="L77" i="3"/>
  <c r="M77" i="3"/>
  <c r="N77" i="3"/>
  <c r="H81" i="3" l="1"/>
  <c r="H94" i="3" s="1"/>
  <c r="D81" i="3"/>
  <c r="D94" i="3" s="1"/>
  <c r="N81" i="3"/>
  <c r="N94" i="3" s="1"/>
  <c r="G81" i="3"/>
  <c r="G94" i="3" s="1"/>
  <c r="J81" i="3"/>
  <c r="J94" i="3" s="1"/>
  <c r="M81" i="3"/>
  <c r="M94" i="3" s="1"/>
  <c r="I81" i="3"/>
  <c r="I94" i="3" s="1"/>
  <c r="F81" i="3"/>
  <c r="F94" i="3" s="1"/>
  <c r="E81" i="3"/>
  <c r="E94" i="3" s="1"/>
  <c r="K81" i="3"/>
  <c r="K94" i="3" s="1"/>
  <c r="L81" i="3"/>
  <c r="L94" i="3" s="1"/>
  <c r="C77" i="3" l="1"/>
  <c r="C74" i="3"/>
  <c r="C69" i="3"/>
  <c r="C81" i="3" l="1"/>
  <c r="C94" i="3" s="1"/>
  <c r="T16" i="3"/>
  <c r="U16" i="3" s="1"/>
  <c r="V16" i="3" s="1"/>
  <c r="W16" i="3" s="1"/>
  <c r="X16" i="3" s="1"/>
  <c r="Y16" i="3" s="1"/>
  <c r="AA16" i="3" s="1"/>
  <c r="Z15" i="3" l="1"/>
  <c r="AA15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<sst xmlns="http://schemas.openxmlformats.org/spreadsheetml/2006/main" count="110" uniqueCount="110">
  <si>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</si>
  <si>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</si>
  <si>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</si>
  <si>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</si>
  <si>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</si>
  <si>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</si>
  <si>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</si>
  <si>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</si>
  <si>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</si>
  <si>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</si>
  <si>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</si>
  <si>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</si>
  <si>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</si>
  <si>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</si>
  <si>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</si>
  <si>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</si>
  <si>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</si>
  <si>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</si>
  <si>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</si>
  <si>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</si>
  <si>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</si>
  <si>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</si>
  <si>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</si>
  <si>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</si>
  <si>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</si>
  <si>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</si>
  <si>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</si>
  <si>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</si>
  <si>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</si>
  <si>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</si>
  <si>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</si>
  <si>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</si>
  <si>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</si>
  <si>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</si>
  <si>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</si>
  <si>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</si>
  <si>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</si>
  <si>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</si>
  <si>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</si>
  <si>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</si>
  <si>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</si>
  <si>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</si>
  <si>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</si>
  <si>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</si>
  <si>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</si>
  <si>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</si>
  <si>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</si>
  <si>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</si>
  <si>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</si>
  <si>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</si>
  <si>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</si>
  <si>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</si>
  <si>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</si>
  <si>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</si>
  <si>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</si>
  <si>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</si>
  <si>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</si>
  <si>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</si>
  <si>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</si>
  <si>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</si>
  <si>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</si>
  <si>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</si>
  <si>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</si>
  <si>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</si>
  <si>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</si>
  <si>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</si>
  <si>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</si>
  <si>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</si>
  <si>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</si>
  <si>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</si>
  <si>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</si>
  <si>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</si>
  <si>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</si>
  <si>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</si>
  <si>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</si>
  <si>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</si>
  <si>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</si>
  <si>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</si>
  <si>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</si>
  <si>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</si>
  <si>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</si>
  <si>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</si>
  <si>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</si>
  <si>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</si>
  <si>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</si>
  <si>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</si>
  <si>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</si>
  <si>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</si>
  <si>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</si>
  <si>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</si>
  <si>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</si>
  <si>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</si>
  <si>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</si>
  <si>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</si>
  <si>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</si>
  <si>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</si>
  <si>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Total </t>
  </si>
  <si>
    <t>Ministerio de Interior y Policia</t>
  </si>
  <si>
    <t>POLICIA NACIONAL</t>
  </si>
  <si>
    <t>Fuente: [Ejecucion Mensual SIGEF]</t>
  </si>
  <si>
    <t>Preparado Por:__________________________________________</t>
  </si>
  <si>
    <t>Aprobado Por:____________________________________________</t>
  </si>
  <si>
    <t>Ejecución Mensual de Presupuesto Año 2021</t>
  </si>
  <si>
    <r>
      <t xml:space="preserve">                   2do. Tte. Licda. </t>
    </r>
    <r>
      <rPr>
        <b/>
        <sz val="14"/>
        <color theme="1"/>
        <rFont val="Calibri"/>
        <family val="2"/>
        <scheme val="minor"/>
      </rPr>
      <t>MILQUELLA MEDINA SANCHEZ</t>
    </r>
    <r>
      <rPr>
        <sz val="14"/>
        <color theme="1"/>
        <rFont val="Calibri"/>
        <family val="2"/>
        <scheme val="minor"/>
      </rPr>
      <t>, P.N.</t>
    </r>
  </si>
  <si>
    <t>DIRECCION CENTRAL DE POLICIA DE TURISMO</t>
  </si>
  <si>
    <t>Fecha de registro: hasta el [01] de 06 del [2021]</t>
  </si>
  <si>
    <t>Fecha de imputación: hasta el [30] de [06] del [2021]</t>
  </si>
  <si>
    <r>
      <t xml:space="preserve">            Asim. Lic.</t>
    </r>
    <r>
      <rPr>
        <b/>
        <sz val="14"/>
        <color theme="1"/>
        <rFont val="Calibri"/>
        <family val="2"/>
        <scheme val="minor"/>
      </rPr>
      <t xml:space="preserve"> WILIKER  ANDRES PEÑA</t>
    </r>
    <r>
      <rPr>
        <sz val="14"/>
        <color theme="1"/>
        <rFont val="Calibri"/>
        <family val="2"/>
        <scheme val="minor"/>
      </rPr>
      <t>, P.N.</t>
    </r>
  </si>
  <si>
    <t xml:space="preserve">           Sub-Director de Presupuesto, POLITUR.</t>
  </si>
  <si>
    <t xml:space="preserve">                         Sub-Directora de Contabilidad, POLITUR.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</si>
</sst>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1" fillId="0" borderId="3" xfId="1" applyFont="1" applyBorder="1" applyAlignment="1">
      <alignment horizontal="left" vertical="center" wrapText="1"/>
    </xf>
    <xf numFmtId="4" fontId="1" fillId="0" borderId="4" xfId="1" applyNumberFormat="1" applyFont="1" applyBorder="1" applyAlignment="1">
      <alignment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0" fontId="5" fillId="2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4" fontId="1" fillId="0" borderId="4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 wrapText="1"/>
    </xf>
    <xf numFmtId="4" fontId="0" fillId="0" borderId="4" xfId="0" applyNumberFormat="1" applyFont="1" applyBorder="1"/>
    <xf numFmtId="4" fontId="1" fillId="0" borderId="4" xfId="0" applyNumberFormat="1" applyFont="1" applyBorder="1"/>
    <xf numFmtId="0" fontId="10" fillId="0" borderId="0" xfId="0" applyFont="1"/>
    <xf numFmtId="4" fontId="0" fillId="0" borderId="4" xfId="0" applyNumberFormat="1" applyFont="1" applyBorder="1" applyAlignment="1">
      <alignment vertical="center"/>
    </xf>
    <xf numFmtId="4" fontId="0" fillId="0" borderId="4" xfId="1" applyNumberFormat="1" applyFont="1" applyFill="1" applyBorder="1" applyAlignment="1">
      <alignment vertical="center" wrapText="1"/>
    </xf>
    <xf numFmtId="43" fontId="0" fillId="0" borderId="4" xfId="1" applyFont="1" applyBorder="1"/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1516845</xdr:colOff>
      <xdr:row>6</xdr:row>
      <xdr:rowOff>76201</xdr:rowOff>
    </xdr:from>
    <xdr:to>
      <xdr:col>1</xdr:col>
      <xdr:colOff>221445</xdr:colOff>
      <xdr:row>12</xdr:row>
      <xdr:rowOff>40481</xdr:rowOff>
    </xdr:to>
    <xdr:pic>
      <xdr:nvPicPr>
        <xdr:cNvPr id="6" name="5 Imagen" descr="Imagen relacionad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6845" y="1219201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178592</xdr:colOff>
      <xdr:row>5</xdr:row>
      <xdr:rowOff>171450</xdr:rowOff>
    </xdr:from>
    <xdr:to>
      <xdr:col>11</xdr:col>
      <xdr:colOff>595311</xdr:colOff>
      <xdr:row>12</xdr:row>
      <xdr:rowOff>2381</xdr:rowOff>
    </xdr:to>
    <xdr:pic>
      <xdr:nvPicPr>
        <xdr:cNvPr id="8" name="7 Imagen" descr="Imagen relacionad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1037092" y="1123950"/>
          <a:ext cx="1321594" cy="1402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333374</xdr:colOff>
      <xdr:row>0</xdr:row>
      <xdr:rowOff>169187</xdr:rowOff>
    </xdr:from>
    <xdr:to>
      <xdr:col>6</xdr:col>
      <xdr:colOff>559594</xdr:colOff>
      <xdr:row>6</xdr:row>
      <xdr:rowOff>149251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55593" y="169187"/>
          <a:ext cx="1143001" cy="1123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Q113"/>
  <sheetViews>
    <sheetView showGridLines="0" tabSelected="1" zoomScale="80" zoomScaleNormal="80" workbookViewId="0">
      <selection activeCell="A11" sqref="A11:N11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3.5703125" bestFit="1" customWidth="1"/>
    <col min="4" max="4" width="13.7109375" customWidth="1"/>
    <col min="5" max="5" width="13.5703125" customWidth="1"/>
    <col min="6" max="7" width="13.7109375" customWidth="1"/>
    <col min="8" max="9" width="13.85546875" customWidth="1"/>
    <col min="10" max="14" width="13.5703125" bestFit="1" customWidth="1"/>
    <col min="16" max="16" width="96.7109375" hidden="1" customWidth="1"/>
    <col min="17" max="17" width="0" hidden="1" customWidth="1"/>
    <col min="18" max="25" width="6" hidden="1" customWidth="1"/>
    <col min="26" max="27" width="7" hidden="1" customWidth="1"/>
    <col min="28" max="38" width="0" hidden="1" customWidth="1"/>
  </cols>
  <sheetData>
    <row r="7" spans="1:27" x14ac:dyDescent="0.25">
      <c r="P7" s="32"/>
    </row>
    <row r="8" spans="1:27" ht="21" x14ac:dyDescent="0.3">
      <c r="A8" s="45" t="s">
        <v>97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P8" s="33" t="s">
        <v>90</v>
      </c>
    </row>
    <row r="9" spans="1:27" ht="18.75" x14ac:dyDescent="0.25">
      <c r="A9" s="44" t="s">
        <v>98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P9" s="34" t="s">
        <v>92</v>
      </c>
    </row>
    <row r="10" spans="1:27" ht="18.75" customHeight="1" x14ac:dyDescent="0.25">
      <c r="A10" s="44" t="s">
        <v>104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P10" s="34"/>
    </row>
    <row r="11" spans="1:27" ht="21" x14ac:dyDescent="0.25">
      <c r="A11" s="45" t="s">
        <v>102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P11" s="34" t="s">
        <v>93</v>
      </c>
    </row>
    <row r="12" spans="1:27" x14ac:dyDescent="0.25">
      <c r="A12" s="46" t="s">
        <v>36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P12" s="34" t="s">
        <v>91</v>
      </c>
    </row>
    <row r="13" spans="1:27" x14ac:dyDescent="0.25">
      <c r="P13" s="34" t="s">
        <v>94</v>
      </c>
    </row>
    <row r="14" spans="1:27" ht="15.75" thickBot="1" x14ac:dyDescent="0.3">
      <c r="P14" s="34" t="s">
        <v>95</v>
      </c>
    </row>
    <row r="15" spans="1:27" ht="16.5" thickBot="1" x14ac:dyDescent="0.3">
      <c r="A15" s="28" t="s">
        <v>0</v>
      </c>
      <c r="B15" s="29" t="s">
        <v>96</v>
      </c>
      <c r="C15" s="30" t="s">
        <v>78</v>
      </c>
      <c r="D15" s="30" t="s">
        <v>79</v>
      </c>
      <c r="E15" s="30" t="s">
        <v>80</v>
      </c>
      <c r="F15" s="30" t="s">
        <v>81</v>
      </c>
      <c r="G15" s="30" t="s">
        <v>82</v>
      </c>
      <c r="H15" s="30" t="s">
        <v>83</v>
      </c>
      <c r="I15" s="30" t="s">
        <v>84</v>
      </c>
      <c r="J15" s="30" t="s">
        <v>85</v>
      </c>
      <c r="K15" s="30" t="s">
        <v>86</v>
      </c>
      <c r="L15" s="30" t="s">
        <v>87</v>
      </c>
      <c r="M15" s="30" t="s">
        <v>88</v>
      </c>
      <c r="N15" s="31" t="s">
        <v>89</v>
      </c>
      <c r="Z15" s="9">
        <f>SUM(R16:Z16)</f>
        <v>11.029108875781253</v>
      </c>
      <c r="AA15" s="9">
        <f>+Z15+AA16</f>
        <v>13.989108875781252</v>
      </c>
    </row>
    <row r="16" spans="1:27" x14ac:dyDescent="0.25">
      <c r="A16" s="1" t="s">
        <v>1</v>
      </c>
      <c r="B16" s="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R16" s="7">
        <v>1</v>
      </c>
      <c r="S16" s="7">
        <v>1.05</v>
      </c>
      <c r="T16" s="7">
        <f>+S16*1.05</f>
        <v>1.1025</v>
      </c>
      <c r="U16" s="7">
        <f t="shared" ref="U16:Y16" si="0">+T16*1.05</f>
        <v>1.1576250000000001</v>
      </c>
      <c r="V16" s="7">
        <f t="shared" si="0"/>
        <v>1.2155062500000002</v>
      </c>
      <c r="W16" s="7">
        <f t="shared" si="0"/>
        <v>1.2762815625000004</v>
      </c>
      <c r="X16" s="7">
        <f t="shared" si="0"/>
        <v>1.3400956406250004</v>
      </c>
      <c r="Y16" s="7">
        <f t="shared" si="0"/>
        <v>1.4071004226562505</v>
      </c>
      <c r="Z16" s="7">
        <v>1.48</v>
      </c>
      <c r="AA16" s="7">
        <f>+Z16*2</f>
        <v>2.96</v>
      </c>
    </row>
    <row r="17" spans="1:43" ht="30" x14ac:dyDescent="0.25">
      <c r="A17" s="3" t="s">
        <v>2</v>
      </c>
      <c r="B17" s="7"/>
      <c r="C17" s="11">
        <v>27887011.43</v>
      </c>
      <c r="D17" s="11">
        <v>27898123.43</v>
      </c>
      <c r="E17" s="11">
        <v>27894973.890000001</v>
      </c>
      <c r="F17" s="11">
        <v>27841793.760000002</v>
      </c>
      <c r="G17" s="11">
        <v>4243603.75</v>
      </c>
      <c r="H17" s="11">
        <v>30345042.52</v>
      </c>
      <c r="I17" s="11">
        <v>17308981.879999999</v>
      </c>
      <c r="J17" s="11">
        <v>21047397.59</v>
      </c>
      <c r="K17" s="11">
        <v>19261018.75</v>
      </c>
      <c r="L17" s="11">
        <v>19876333.629999999</v>
      </c>
      <c r="M17" s="11"/>
      <c r="N17" s="11"/>
      <c r="R17" s="8"/>
    </row>
    <row r="18" spans="1:43" x14ac:dyDescent="0.25">
      <c r="A18" s="5" t="s">
        <v>3</v>
      </c>
      <c r="B18" s="7"/>
      <c r="C18" s="13">
        <v>23930431.16</v>
      </c>
      <c r="D18" s="13">
        <v>23951211.16</v>
      </c>
      <c r="E18" s="13">
        <v>23947790.16</v>
      </c>
      <c r="F18" s="13">
        <v>23912280.66</v>
      </c>
      <c r="G18" s="13">
        <v>2003590.16</v>
      </c>
      <c r="H18" s="41">
        <v>28171743.879999999</v>
      </c>
      <c r="I18" s="13">
        <v>15208881.699999999</v>
      </c>
      <c r="J18" s="13">
        <v>18204787.170000002</v>
      </c>
      <c r="K18" s="13">
        <v>16839872.379999999</v>
      </c>
      <c r="L18" s="12">
        <v>17540072.379999999</v>
      </c>
      <c r="M18" s="12"/>
      <c r="N18" s="12"/>
    </row>
    <row r="19" spans="1:43" x14ac:dyDescent="0.25">
      <c r="A19" s="5" t="s">
        <v>4</v>
      </c>
      <c r="C19" s="14">
        <v>2248823.25</v>
      </c>
      <c r="D19" s="18">
        <v>2235915.75</v>
      </c>
      <c r="E19" s="18">
        <v>2235370.75</v>
      </c>
      <c r="F19" s="18">
        <v>2221192</v>
      </c>
      <c r="G19" s="18">
        <v>2086962</v>
      </c>
      <c r="H19" s="18">
        <v>2058173.25</v>
      </c>
      <c r="I19" s="18">
        <v>2028090.75</v>
      </c>
      <c r="J19" s="15">
        <v>2701713.25</v>
      </c>
      <c r="K19" s="15">
        <v>2256968.25</v>
      </c>
      <c r="L19" s="15">
        <v>2191300.75</v>
      </c>
      <c r="M19" s="15"/>
      <c r="N19" s="15"/>
    </row>
    <row r="20" spans="1:43" ht="30" x14ac:dyDescent="0.25">
      <c r="A20" s="5" t="s">
        <v>37</v>
      </c>
      <c r="C20" s="14"/>
      <c r="D20" s="18"/>
      <c r="E20" s="18"/>
      <c r="F20" s="18"/>
      <c r="G20" s="18"/>
      <c r="H20" s="18"/>
      <c r="I20" s="18"/>
      <c r="J20" s="15"/>
      <c r="K20" s="15"/>
      <c r="L20" s="15"/>
      <c r="M20" s="15"/>
      <c r="N20" s="15"/>
    </row>
    <row r="21" spans="1:43" ht="30" x14ac:dyDescent="0.25">
      <c r="A21" s="5" t="s">
        <v>5</v>
      </c>
      <c r="C21" s="14"/>
      <c r="D21" s="18"/>
      <c r="E21" s="18"/>
      <c r="F21" s="18"/>
      <c r="G21" s="18"/>
      <c r="H21" s="18"/>
      <c r="I21" s="18"/>
      <c r="J21" s="15"/>
      <c r="K21" s="15"/>
      <c r="L21" s="15"/>
      <c r="M21" s="15"/>
      <c r="N21" s="15"/>
    </row>
    <row r="22" spans="1:43" ht="30" x14ac:dyDescent="0.25">
      <c r="A22" s="5" t="s">
        <v>6</v>
      </c>
      <c r="C22" s="14">
        <v>1707757.02</v>
      </c>
      <c r="D22" s="14">
        <v>1710996.52</v>
      </c>
      <c r="E22" s="14">
        <v>1711812.98</v>
      </c>
      <c r="F22" s="14">
        <v>1708321.1</v>
      </c>
      <c r="G22" s="14">
        <v>153051.59</v>
      </c>
      <c r="H22" s="14">
        <v>115125.39</v>
      </c>
      <c r="I22" s="14">
        <v>80009.429999999993</v>
      </c>
      <c r="J22" s="14">
        <v>140897.17000000001</v>
      </c>
      <c r="K22" s="14">
        <v>164178.12</v>
      </c>
      <c r="L22" s="14">
        <v>144968.5</v>
      </c>
      <c r="M22" s="14"/>
      <c r="N22" s="14"/>
    </row>
    <row r="23" spans="1:43" x14ac:dyDescent="0.25">
      <c r="A23" s="3" t="s">
        <v>7</v>
      </c>
      <c r="C23" s="16">
        <v>792163.98</v>
      </c>
      <c r="D23" s="16">
        <v>912831.01</v>
      </c>
      <c r="E23" s="16">
        <v>1484045.89</v>
      </c>
      <c r="F23" s="16">
        <v>1046745.49</v>
      </c>
      <c r="G23" s="16">
        <v>853941.74</v>
      </c>
      <c r="H23" s="16">
        <v>3882974.65</v>
      </c>
      <c r="I23" s="16">
        <v>754364.07</v>
      </c>
      <c r="J23" s="16">
        <v>918383.73</v>
      </c>
      <c r="K23" s="16">
        <v>1899239.12</v>
      </c>
      <c r="L23" s="16">
        <v>1506695.47</v>
      </c>
      <c r="M23" s="16"/>
      <c r="N23" s="16"/>
    </row>
    <row r="24" spans="1:43" x14ac:dyDescent="0.25">
      <c r="A24" s="5" t="s">
        <v>8</v>
      </c>
      <c r="C24" s="14">
        <v>735569.48</v>
      </c>
      <c r="D24" s="14">
        <v>856236.51</v>
      </c>
      <c r="E24" s="14">
        <v>667251.39</v>
      </c>
      <c r="F24" s="14">
        <v>990150.99</v>
      </c>
      <c r="G24" s="14">
        <v>797347.24</v>
      </c>
      <c r="H24" s="14">
        <v>846730.26</v>
      </c>
      <c r="I24" s="14">
        <v>870314.07</v>
      </c>
      <c r="J24" s="15">
        <v>701811.78</v>
      </c>
      <c r="K24" s="15">
        <v>1067059.99</v>
      </c>
      <c r="L24" s="15">
        <v>852190.2</v>
      </c>
      <c r="M24" s="15"/>
      <c r="N24" s="15"/>
    </row>
    <row r="25" spans="1:43" ht="30" x14ac:dyDescent="0.25">
      <c r="A25" s="5" t="s">
        <v>9</v>
      </c>
      <c r="C25" s="14"/>
      <c r="D25" s="18"/>
      <c r="E25" s="18"/>
      <c r="F25" s="18"/>
      <c r="G25" s="18"/>
      <c r="H25" s="18">
        <v>0</v>
      </c>
      <c r="I25" s="18"/>
      <c r="J25" s="15"/>
      <c r="K25" s="15"/>
      <c r="L25" s="15"/>
      <c r="M25" s="15"/>
      <c r="N25" s="15"/>
    </row>
    <row r="26" spans="1:43" x14ac:dyDescent="0.25">
      <c r="A26" s="5" t="s">
        <v>10</v>
      </c>
      <c r="C26" s="14"/>
      <c r="D26" s="18"/>
      <c r="E26" s="18">
        <v>760200</v>
      </c>
      <c r="F26" s="18"/>
      <c r="G26" s="18"/>
      <c r="H26" s="18">
        <v>287350</v>
      </c>
      <c r="I26" s="18">
        <v>-115950</v>
      </c>
      <c r="J26" s="42">
        <v>165900</v>
      </c>
      <c r="K26" s="15">
        <v>406000</v>
      </c>
      <c r="L26" s="15">
        <v>382407.2</v>
      </c>
      <c r="M26" s="15"/>
      <c r="N26" s="15"/>
      <c r="AQ26" s="13"/>
    </row>
    <row r="27" spans="1:43" ht="18" customHeight="1" x14ac:dyDescent="0.25">
      <c r="A27" s="5" t="s">
        <v>11</v>
      </c>
      <c r="C27" s="14"/>
      <c r="D27" s="18"/>
      <c r="E27" s="18"/>
      <c r="F27" s="18"/>
      <c r="G27" s="18"/>
      <c r="H27" s="18"/>
      <c r="I27" s="18"/>
      <c r="J27" s="15"/>
      <c r="K27" s="15"/>
      <c r="L27" s="15"/>
      <c r="M27" s="15"/>
      <c r="N27" s="15"/>
    </row>
    <row r="28" spans="1:43" x14ac:dyDescent="0.25">
      <c r="A28" s="5" t="s">
        <v>12</v>
      </c>
      <c r="C28" s="14">
        <v>56594.5</v>
      </c>
      <c r="D28" s="14">
        <v>56594.5</v>
      </c>
      <c r="E28" s="14">
        <v>56594.5</v>
      </c>
      <c r="F28" s="14">
        <v>56594.5</v>
      </c>
      <c r="G28" s="14">
        <v>56594.5</v>
      </c>
      <c r="H28" s="18">
        <v>164822.39999999999</v>
      </c>
      <c r="I28" s="18">
        <v>0</v>
      </c>
      <c r="J28" s="15">
        <v>50571.95</v>
      </c>
      <c r="K28" s="15">
        <v>172955.85</v>
      </c>
      <c r="L28" s="15">
        <v>71811.95</v>
      </c>
      <c r="M28" s="15"/>
      <c r="N28" s="15"/>
    </row>
    <row r="29" spans="1:43" x14ac:dyDescent="0.25">
      <c r="A29" s="5" t="s">
        <v>13</v>
      </c>
      <c r="C29" s="14"/>
      <c r="D29" s="18"/>
      <c r="E29" s="14"/>
      <c r="F29" s="18"/>
      <c r="G29" s="14"/>
      <c r="H29" s="18">
        <v>2584071.9900000002</v>
      </c>
      <c r="I29" s="14">
        <v>0</v>
      </c>
      <c r="J29" s="15"/>
      <c r="K29" s="15"/>
      <c r="L29" s="15"/>
      <c r="M29" s="15"/>
      <c r="N29" s="15"/>
    </row>
    <row r="30" spans="1:43" ht="45" x14ac:dyDescent="0.25">
      <c r="A30" s="5" t="s">
        <v>14</v>
      </c>
      <c r="C30" s="14"/>
      <c r="D30" s="14"/>
      <c r="E30" s="14"/>
      <c r="F30" s="14"/>
      <c r="G30" s="14"/>
      <c r="H30" s="14">
        <v>0</v>
      </c>
      <c r="I30" s="18"/>
      <c r="J30" s="14"/>
      <c r="K30" s="14"/>
      <c r="L30" s="14"/>
      <c r="M30" s="14"/>
      <c r="N30" s="14"/>
    </row>
    <row r="31" spans="1:43" ht="30" x14ac:dyDescent="0.25">
      <c r="A31" s="5" t="s">
        <v>15</v>
      </c>
      <c r="C31" s="14"/>
      <c r="D31" s="18"/>
      <c r="E31" s="18"/>
      <c r="F31" s="18"/>
      <c r="G31" s="18"/>
      <c r="H31" s="18"/>
      <c r="I31" s="18"/>
      <c r="J31" s="15"/>
      <c r="K31" s="15">
        <v>253223.28</v>
      </c>
      <c r="L31" s="15">
        <v>200286.12</v>
      </c>
      <c r="M31" s="15"/>
      <c r="N31" s="15"/>
    </row>
    <row r="32" spans="1:43" ht="30" x14ac:dyDescent="0.25">
      <c r="A32" s="5" t="s">
        <v>38</v>
      </c>
      <c r="C32" s="14"/>
      <c r="D32" s="18"/>
      <c r="E32" s="18"/>
      <c r="F32" s="18"/>
      <c r="G32" s="18"/>
      <c r="H32" s="18"/>
      <c r="I32" s="18"/>
      <c r="J32" s="15"/>
      <c r="K32" s="15"/>
      <c r="L32" s="15"/>
      <c r="M32" s="15"/>
      <c r="N32" s="15"/>
    </row>
    <row r="33" spans="1:14" x14ac:dyDescent="0.25">
      <c r="A33" s="3" t="s">
        <v>16</v>
      </c>
      <c r="C33" s="16">
        <v>4392390</v>
      </c>
      <c r="D33" s="16">
        <v>4394600</v>
      </c>
      <c r="E33" s="16">
        <v>4392390</v>
      </c>
      <c r="F33" s="16">
        <v>4799757.7</v>
      </c>
      <c r="G33" s="16">
        <v>4395000</v>
      </c>
      <c r="H33" s="16">
        <v>4320000</v>
      </c>
      <c r="I33" s="16">
        <v>7770936</v>
      </c>
      <c r="J33" s="16">
        <v>12688150</v>
      </c>
      <c r="K33" s="16">
        <v>15163224</v>
      </c>
      <c r="L33" s="16">
        <v>6718675</v>
      </c>
      <c r="M33" s="16"/>
      <c r="N33" s="16"/>
    </row>
    <row r="34" spans="1:14" ht="30" x14ac:dyDescent="0.25">
      <c r="A34" s="5" t="s">
        <v>17</v>
      </c>
      <c r="C34" s="14">
        <v>4392390</v>
      </c>
      <c r="D34" s="18">
        <v>4394600</v>
      </c>
      <c r="E34" s="18">
        <v>4392390</v>
      </c>
      <c r="F34" s="18">
        <v>4395000</v>
      </c>
      <c r="G34" s="18">
        <v>4395000</v>
      </c>
      <c r="H34" s="18">
        <v>4302000</v>
      </c>
      <c r="I34" s="18">
        <v>0</v>
      </c>
      <c r="J34" s="36">
        <v>4240500</v>
      </c>
      <c r="K34" s="18">
        <v>8470800</v>
      </c>
      <c r="L34" s="18">
        <v>4404600</v>
      </c>
      <c r="M34" s="18"/>
      <c r="N34" s="15"/>
    </row>
    <row r="35" spans="1:14" x14ac:dyDescent="0.25">
      <c r="A35" s="5" t="s">
        <v>18</v>
      </c>
      <c r="C35" s="14"/>
      <c r="D35" s="18"/>
      <c r="E35" s="18"/>
      <c r="F35" s="18">
        <v>212400</v>
      </c>
      <c r="G35" s="18">
        <v>0</v>
      </c>
      <c r="H35" s="18">
        <v>0</v>
      </c>
      <c r="I35" s="18">
        <v>211456</v>
      </c>
      <c r="J35" s="15">
        <v>0</v>
      </c>
      <c r="K35" s="15">
        <v>845824</v>
      </c>
      <c r="L35" s="15">
        <v>0</v>
      </c>
      <c r="M35" s="15"/>
      <c r="N35" s="15"/>
    </row>
    <row r="36" spans="1:14" ht="30" x14ac:dyDescent="0.25">
      <c r="A36" s="5" t="s">
        <v>19</v>
      </c>
      <c r="C36" s="14"/>
      <c r="D36" s="14"/>
      <c r="E36" s="14"/>
      <c r="F36" s="14"/>
      <c r="G36" s="14"/>
      <c r="H36" s="14">
        <v>0</v>
      </c>
      <c r="I36" s="14">
        <v>0</v>
      </c>
      <c r="J36" s="14">
        <v>0</v>
      </c>
      <c r="K36" s="14"/>
      <c r="L36" s="14"/>
      <c r="M36" s="14"/>
      <c r="N36" s="14"/>
    </row>
    <row r="37" spans="1:14" x14ac:dyDescent="0.25">
      <c r="A37" s="5" t="s">
        <v>20</v>
      </c>
      <c r="C37" s="14"/>
      <c r="D37" s="14"/>
      <c r="E37" s="14"/>
      <c r="F37" s="14"/>
      <c r="G37" s="14"/>
      <c r="H37" s="14"/>
      <c r="I37" s="14"/>
      <c r="J37" s="14">
        <v>0</v>
      </c>
      <c r="K37" s="14"/>
      <c r="L37" s="14"/>
      <c r="M37" s="14"/>
      <c r="N37" s="14"/>
    </row>
    <row r="38" spans="1:14" ht="30" x14ac:dyDescent="0.25">
      <c r="A38" s="5" t="s">
        <v>21</v>
      </c>
      <c r="C38" s="14"/>
      <c r="D38" s="18"/>
      <c r="E38" s="18"/>
      <c r="F38" s="18"/>
      <c r="G38" s="18"/>
      <c r="H38" s="18">
        <v>0</v>
      </c>
      <c r="I38" s="18">
        <v>0</v>
      </c>
      <c r="J38" s="18"/>
      <c r="K38" s="18"/>
      <c r="L38" s="18">
        <v>66375</v>
      </c>
      <c r="M38" s="18"/>
      <c r="N38" s="18"/>
    </row>
    <row r="39" spans="1:14" ht="30" x14ac:dyDescent="0.25">
      <c r="A39" s="5" t="s">
        <v>22</v>
      </c>
      <c r="C39" s="14"/>
      <c r="D39" s="18"/>
      <c r="E39" s="18"/>
      <c r="F39" s="18"/>
      <c r="G39" s="18"/>
      <c r="H39" s="18">
        <v>0</v>
      </c>
      <c r="I39" s="18">
        <v>0</v>
      </c>
      <c r="J39" s="15"/>
      <c r="K39" s="15"/>
      <c r="L39" s="15"/>
      <c r="M39" s="15"/>
      <c r="N39" s="15"/>
    </row>
    <row r="40" spans="1:14" ht="30" x14ac:dyDescent="0.25">
      <c r="A40" s="5" t="s">
        <v>23</v>
      </c>
      <c r="C40" s="14">
        <v>0</v>
      </c>
      <c r="D40" s="18"/>
      <c r="E40" s="18"/>
      <c r="F40" s="18"/>
      <c r="G40" s="18"/>
      <c r="H40" s="18"/>
      <c r="I40" s="18">
        <v>7559480</v>
      </c>
      <c r="J40" s="18">
        <v>8447850</v>
      </c>
      <c r="K40" s="18">
        <v>5840600</v>
      </c>
      <c r="L40" s="18">
        <v>2247700</v>
      </c>
      <c r="M40" s="18"/>
      <c r="N40" s="15"/>
    </row>
    <row r="41" spans="1:14" ht="45" x14ac:dyDescent="0.25">
      <c r="A41" s="5" t="s">
        <v>39</v>
      </c>
      <c r="C41" s="14"/>
      <c r="D41" s="18"/>
      <c r="E41" s="18"/>
      <c r="F41" s="18"/>
      <c r="G41" s="18"/>
      <c r="H41" s="18"/>
      <c r="I41" s="18">
        <v>0</v>
      </c>
      <c r="J41" s="15"/>
      <c r="K41" s="15"/>
      <c r="L41" s="15"/>
      <c r="M41" s="15"/>
      <c r="N41" s="15"/>
    </row>
    <row r="42" spans="1:14" x14ac:dyDescent="0.25">
      <c r="A42" s="5" t="s">
        <v>24</v>
      </c>
      <c r="C42" s="14"/>
      <c r="D42" s="14"/>
      <c r="E42" s="14"/>
      <c r="F42" s="14">
        <v>192357.7</v>
      </c>
      <c r="G42" s="14"/>
      <c r="H42" s="14">
        <v>0</v>
      </c>
      <c r="I42" s="14">
        <v>0</v>
      </c>
      <c r="J42" s="14"/>
      <c r="K42" s="14"/>
      <c r="L42" s="14"/>
      <c r="M42" s="14"/>
      <c r="N42" s="14"/>
    </row>
    <row r="43" spans="1:14" s="19" customFormat="1" x14ac:dyDescent="0.25">
      <c r="A43" s="3" t="s">
        <v>25</v>
      </c>
      <c r="C43" s="16"/>
      <c r="D43" s="16"/>
      <c r="E43" s="16"/>
      <c r="F43" s="16"/>
      <c r="G43" s="16"/>
      <c r="H43" s="16"/>
      <c r="I43" s="16">
        <v>0</v>
      </c>
      <c r="J43" s="16"/>
      <c r="K43" s="16"/>
      <c r="L43" s="16"/>
      <c r="M43" s="16"/>
      <c r="N43" s="16"/>
    </row>
    <row r="44" spans="1:14" ht="30" x14ac:dyDescent="0.25">
      <c r="A44" s="5" t="s">
        <v>26</v>
      </c>
      <c r="C44" s="14"/>
      <c r="D44" s="18"/>
      <c r="E44" s="18"/>
      <c r="F44" s="18"/>
      <c r="G44" s="18"/>
      <c r="H44" s="18"/>
      <c r="I44" s="18"/>
      <c r="J44" s="15"/>
      <c r="K44" s="15"/>
      <c r="L44" s="15"/>
      <c r="M44" s="15"/>
      <c r="N44" s="15"/>
    </row>
    <row r="45" spans="1:14" ht="30" x14ac:dyDescent="0.25">
      <c r="A45" s="5" t="s">
        <v>40</v>
      </c>
      <c r="C45" s="14"/>
      <c r="D45" s="18"/>
      <c r="E45" s="18"/>
      <c r="F45" s="18"/>
      <c r="G45" s="18"/>
      <c r="H45" s="18"/>
      <c r="I45" s="18"/>
      <c r="J45" s="15"/>
      <c r="K45" s="15"/>
      <c r="L45" s="15"/>
      <c r="M45" s="15"/>
      <c r="N45" s="15"/>
    </row>
    <row r="46" spans="1:14" ht="30" x14ac:dyDescent="0.25">
      <c r="A46" s="5" t="s">
        <v>41</v>
      </c>
      <c r="C46" s="14"/>
      <c r="D46" s="18"/>
      <c r="E46" s="18"/>
      <c r="F46" s="18"/>
      <c r="G46" s="18"/>
      <c r="H46" s="18"/>
      <c r="I46" s="18"/>
      <c r="J46" s="15"/>
      <c r="K46" s="15"/>
      <c r="L46" s="15"/>
      <c r="M46" s="15"/>
      <c r="N46" s="15"/>
    </row>
    <row r="47" spans="1:14" ht="30" x14ac:dyDescent="0.25">
      <c r="A47" s="5" t="s">
        <v>42</v>
      </c>
      <c r="C47" s="14"/>
      <c r="D47" s="18"/>
      <c r="E47" s="18"/>
      <c r="F47" s="18"/>
      <c r="G47" s="18"/>
      <c r="H47" s="18"/>
      <c r="I47" s="18"/>
      <c r="J47" s="15"/>
      <c r="K47" s="15"/>
      <c r="L47" s="15"/>
      <c r="M47" s="15"/>
      <c r="N47" s="15"/>
    </row>
    <row r="48" spans="1:14" ht="30" x14ac:dyDescent="0.25">
      <c r="A48" s="5" t="s">
        <v>43</v>
      </c>
      <c r="C48" s="14"/>
      <c r="D48" s="18"/>
      <c r="E48" s="18"/>
      <c r="F48" s="18"/>
      <c r="G48" s="18"/>
      <c r="H48" s="18"/>
      <c r="I48" s="18"/>
      <c r="J48" s="15"/>
      <c r="K48" s="15"/>
      <c r="L48" s="15"/>
      <c r="M48" s="15"/>
      <c r="N48" s="15"/>
    </row>
    <row r="49" spans="1:14" ht="30" x14ac:dyDescent="0.25">
      <c r="A49" s="5" t="s">
        <v>27</v>
      </c>
      <c r="C49" s="14"/>
      <c r="D49" s="18"/>
      <c r="E49" s="18"/>
      <c r="F49" s="18"/>
      <c r="G49" s="18"/>
      <c r="H49" s="18"/>
      <c r="I49" s="18"/>
      <c r="J49" s="15"/>
      <c r="K49" s="15"/>
      <c r="L49" s="15"/>
      <c r="M49" s="15"/>
      <c r="N49" s="15"/>
    </row>
    <row r="50" spans="1:14" ht="30" x14ac:dyDescent="0.25">
      <c r="A50" s="5" t="s">
        <v>44</v>
      </c>
      <c r="C50" s="14"/>
      <c r="D50" s="18"/>
      <c r="E50" s="18"/>
      <c r="F50" s="18"/>
      <c r="G50" s="18"/>
      <c r="H50" s="18"/>
      <c r="I50" s="18"/>
      <c r="J50" s="15"/>
      <c r="K50" s="15"/>
      <c r="L50" s="15"/>
      <c r="M50" s="15"/>
      <c r="N50" s="15"/>
    </row>
    <row r="51" spans="1:14" x14ac:dyDescent="0.25">
      <c r="A51" s="3" t="s">
        <v>45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1:14" ht="30" x14ac:dyDescent="0.25">
      <c r="A52" s="5" t="s">
        <v>46</v>
      </c>
      <c r="C52" s="14"/>
      <c r="D52" s="18"/>
      <c r="E52" s="18"/>
      <c r="F52" s="18"/>
      <c r="G52" s="18"/>
      <c r="H52" s="18"/>
      <c r="I52" s="18"/>
      <c r="J52" s="15"/>
      <c r="K52" s="15"/>
      <c r="L52" s="15"/>
      <c r="M52" s="15"/>
      <c r="N52" s="15"/>
    </row>
    <row r="53" spans="1:14" x14ac:dyDescent="0.25">
      <c r="A53" s="5"/>
      <c r="C53" s="14"/>
      <c r="D53" s="18"/>
      <c r="E53" s="18"/>
      <c r="F53" s="18"/>
      <c r="G53" s="18"/>
      <c r="H53" s="18"/>
      <c r="I53" s="18"/>
      <c r="J53" s="15"/>
      <c r="K53" s="15"/>
      <c r="L53" s="15"/>
      <c r="M53" s="15"/>
      <c r="N53" s="15"/>
    </row>
    <row r="54" spans="1:14" ht="30" x14ac:dyDescent="0.25">
      <c r="A54" s="5" t="s">
        <v>47</v>
      </c>
      <c r="C54" s="14"/>
      <c r="D54" s="18"/>
      <c r="E54" s="18"/>
      <c r="F54" s="18"/>
      <c r="G54" s="18"/>
      <c r="H54" s="18"/>
      <c r="I54" s="18"/>
      <c r="J54" s="15"/>
      <c r="K54" s="15"/>
      <c r="L54" s="15"/>
      <c r="M54" s="15"/>
      <c r="N54" s="15"/>
    </row>
    <row r="55" spans="1:14" ht="30" x14ac:dyDescent="0.25">
      <c r="A55" s="5" t="s">
        <v>48</v>
      </c>
      <c r="C55" s="14"/>
      <c r="D55" s="18"/>
      <c r="E55" s="18"/>
      <c r="F55" s="18"/>
      <c r="G55" s="18"/>
      <c r="H55" s="18"/>
      <c r="I55" s="18"/>
      <c r="J55" s="15"/>
      <c r="K55" s="15"/>
      <c r="L55" s="15"/>
      <c r="M55" s="15"/>
      <c r="N55" s="15"/>
    </row>
    <row r="56" spans="1:14" ht="30" x14ac:dyDescent="0.25">
      <c r="A56" s="5" t="s">
        <v>49</v>
      </c>
      <c r="C56" s="14"/>
      <c r="D56" s="18"/>
      <c r="E56" s="18"/>
      <c r="F56" s="18"/>
      <c r="G56" s="18"/>
      <c r="H56" s="18"/>
      <c r="I56" s="18"/>
      <c r="J56" s="15"/>
      <c r="K56" s="15"/>
      <c r="L56" s="15"/>
      <c r="M56" s="15"/>
      <c r="N56" s="15"/>
    </row>
    <row r="57" spans="1:14" ht="30" x14ac:dyDescent="0.25">
      <c r="A57" s="5" t="s">
        <v>50</v>
      </c>
      <c r="C57" s="14"/>
      <c r="D57" s="18"/>
      <c r="E57" s="18"/>
      <c r="F57" s="18"/>
      <c r="G57" s="18"/>
      <c r="H57" s="18"/>
      <c r="I57" s="18"/>
      <c r="J57" s="15"/>
      <c r="K57" s="15"/>
      <c r="L57" s="15"/>
      <c r="M57" s="15"/>
      <c r="N57" s="15"/>
    </row>
    <row r="58" spans="1:14" ht="30" x14ac:dyDescent="0.25">
      <c r="A58" s="5" t="s">
        <v>51</v>
      </c>
      <c r="C58" s="14"/>
      <c r="D58" s="18"/>
      <c r="E58" s="18"/>
      <c r="F58" s="18"/>
      <c r="G58" s="18"/>
      <c r="H58" s="18"/>
      <c r="I58" s="18"/>
      <c r="J58" s="15"/>
      <c r="K58" s="15"/>
      <c r="L58" s="15"/>
      <c r="M58" s="15"/>
      <c r="N58" s="15"/>
    </row>
    <row r="59" spans="1:14" ht="30" x14ac:dyDescent="0.25">
      <c r="A59" s="3" t="s">
        <v>28</v>
      </c>
      <c r="C59" s="16"/>
      <c r="D59" s="16"/>
      <c r="E59" s="16"/>
      <c r="F59" s="16"/>
      <c r="G59" s="16"/>
      <c r="H59" s="16">
        <v>0</v>
      </c>
      <c r="I59" s="16"/>
      <c r="J59" s="16"/>
      <c r="K59" s="16"/>
      <c r="L59" s="16"/>
      <c r="M59" s="16"/>
      <c r="N59" s="16"/>
    </row>
    <row r="60" spans="1:14" x14ac:dyDescent="0.25">
      <c r="A60" s="5" t="s">
        <v>29</v>
      </c>
      <c r="C60" s="14"/>
      <c r="D60" s="18"/>
      <c r="E60" s="18"/>
      <c r="F60" s="18"/>
      <c r="G60" s="18"/>
      <c r="H60" s="18">
        <v>0</v>
      </c>
      <c r="I60" s="18"/>
      <c r="J60" s="15"/>
      <c r="K60" s="15"/>
      <c r="L60" s="15"/>
      <c r="M60" s="15"/>
      <c r="N60" s="15"/>
    </row>
    <row r="61" spans="1:14" ht="30" x14ac:dyDescent="0.25">
      <c r="A61" s="5" t="s">
        <v>30</v>
      </c>
      <c r="C61" s="14"/>
      <c r="D61" s="18"/>
      <c r="E61" s="18"/>
      <c r="F61" s="18"/>
      <c r="G61" s="18"/>
      <c r="H61" s="18"/>
      <c r="I61" s="18"/>
      <c r="J61" s="15"/>
      <c r="K61" s="15"/>
      <c r="L61" s="15"/>
      <c r="M61" s="15"/>
      <c r="N61" s="15"/>
    </row>
    <row r="62" spans="1:14" ht="30" x14ac:dyDescent="0.25">
      <c r="A62" s="5" t="s">
        <v>31</v>
      </c>
      <c r="C62" s="14"/>
      <c r="D62" s="18"/>
      <c r="E62" s="18"/>
      <c r="F62" s="18"/>
      <c r="G62" s="18"/>
      <c r="H62" s="18"/>
      <c r="I62" s="18"/>
      <c r="J62" s="15"/>
      <c r="K62" s="15"/>
      <c r="L62" s="15"/>
      <c r="M62" s="15"/>
      <c r="N62" s="15"/>
    </row>
    <row r="63" spans="1:14" ht="30" x14ac:dyDescent="0.25">
      <c r="A63" s="5" t="s">
        <v>32</v>
      </c>
      <c r="C63" s="14"/>
      <c r="D63" s="14"/>
      <c r="E63" s="14"/>
      <c r="F63" s="14"/>
      <c r="G63" s="18"/>
      <c r="H63" s="18">
        <v>0</v>
      </c>
      <c r="I63" s="18"/>
      <c r="J63" s="18"/>
      <c r="K63" s="18"/>
      <c r="L63" s="18"/>
      <c r="M63" s="18"/>
      <c r="N63" s="18"/>
    </row>
    <row r="64" spans="1:14" ht="30" x14ac:dyDescent="0.25">
      <c r="A64" s="5" t="s">
        <v>33</v>
      </c>
      <c r="C64" s="14"/>
      <c r="D64" s="18"/>
      <c r="E64" s="18"/>
      <c r="F64" s="18"/>
      <c r="G64" s="18"/>
      <c r="H64" s="18"/>
      <c r="I64" s="18"/>
      <c r="J64" s="15"/>
      <c r="K64" s="15"/>
      <c r="L64" s="15"/>
      <c r="M64" s="15"/>
      <c r="N64" s="15"/>
    </row>
    <row r="65" spans="1:14" ht="30" x14ac:dyDescent="0.25">
      <c r="A65" s="5" t="s">
        <v>52</v>
      </c>
      <c r="C65" s="14">
        <v>0</v>
      </c>
      <c r="D65" s="18"/>
      <c r="E65" s="18"/>
      <c r="F65" s="18"/>
      <c r="G65" s="18">
        <v>0</v>
      </c>
      <c r="H65" s="18">
        <v>0</v>
      </c>
      <c r="I65" s="18"/>
      <c r="J65" s="15"/>
      <c r="K65" s="15"/>
      <c r="L65" s="15"/>
      <c r="M65" s="15"/>
      <c r="N65" s="15"/>
    </row>
    <row r="66" spans="1:14" ht="30" x14ac:dyDescent="0.25">
      <c r="A66" s="5" t="s">
        <v>53</v>
      </c>
      <c r="C66" s="14"/>
      <c r="D66" s="18"/>
      <c r="E66" s="18"/>
      <c r="F66" s="18"/>
      <c r="G66" s="18"/>
      <c r="H66" s="18"/>
      <c r="I66" s="18"/>
      <c r="J66" s="15"/>
      <c r="K66" s="15"/>
      <c r="L66" s="15"/>
      <c r="M66" s="15"/>
      <c r="N66" s="15"/>
    </row>
    <row r="67" spans="1:14" x14ac:dyDescent="0.25">
      <c r="A67" s="5" t="s">
        <v>34</v>
      </c>
      <c r="C67" s="14">
        <v>0</v>
      </c>
      <c r="D67" s="18"/>
      <c r="E67" s="18"/>
      <c r="F67" s="18"/>
      <c r="G67" s="18"/>
      <c r="H67" s="18">
        <v>0</v>
      </c>
      <c r="I67" s="18"/>
      <c r="J67" s="15"/>
      <c r="K67" s="15"/>
      <c r="L67" s="15"/>
      <c r="M67" s="15"/>
      <c r="N67" s="15"/>
    </row>
    <row r="68" spans="1:14" ht="45" x14ac:dyDescent="0.25">
      <c r="A68" s="5" t="s">
        <v>54</v>
      </c>
      <c r="C68" s="14"/>
      <c r="D68" s="18"/>
      <c r="E68" s="18"/>
      <c r="F68" s="18"/>
      <c r="G68" s="18"/>
      <c r="H68" s="18"/>
      <c r="I68" s="18"/>
      <c r="J68" s="15"/>
      <c r="K68" s="15"/>
      <c r="L68" s="15"/>
      <c r="M68" s="15"/>
      <c r="N68" s="15"/>
    </row>
    <row r="69" spans="1:14" x14ac:dyDescent="0.25">
      <c r="A69" s="3" t="s">
        <v>55</v>
      </c>
      <c r="C69" s="16">
        <f>SUM(C70:C73)</f>
        <v>0</v>
      </c>
      <c r="D69" s="16">
        <f t="shared" ref="D69:N69" si="1">SUM(D70:D73)</f>
        <v>0</v>
      </c>
      <c r="E69" s="16">
        <f t="shared" si="1"/>
        <v>0</v>
      </c>
      <c r="F69" s="16">
        <f t="shared" si="1"/>
        <v>0</v>
      </c>
      <c r="G69" s="16">
        <f t="shared" si="1"/>
        <v>0</v>
      </c>
      <c r="H69" s="16">
        <f t="shared" si="1"/>
        <v>0</v>
      </c>
      <c r="I69" s="16">
        <f t="shared" si="1"/>
        <v>0</v>
      </c>
      <c r="J69" s="16">
        <f t="shared" si="1"/>
        <v>0</v>
      </c>
      <c r="K69" s="16">
        <f t="shared" si="1"/>
        <v>0</v>
      </c>
      <c r="L69" s="16">
        <f t="shared" si="1"/>
        <v>0</v>
      </c>
      <c r="M69" s="16">
        <f t="shared" si="1"/>
        <v>0</v>
      </c>
      <c r="N69" s="16">
        <f t="shared" si="1"/>
        <v>0</v>
      </c>
    </row>
    <row r="70" spans="1:14" x14ac:dyDescent="0.25">
      <c r="A70" s="5" t="s">
        <v>56</v>
      </c>
      <c r="C70" s="14"/>
      <c r="D70" s="18"/>
      <c r="E70" s="18"/>
      <c r="F70" s="18"/>
      <c r="G70" s="18"/>
      <c r="H70" s="18"/>
      <c r="I70" s="18"/>
      <c r="J70" s="15"/>
      <c r="K70" s="15"/>
      <c r="L70" s="15"/>
      <c r="M70" s="15"/>
      <c r="N70" s="15"/>
    </row>
    <row r="71" spans="1:14" x14ac:dyDescent="0.25">
      <c r="A71" s="5" t="s">
        <v>57</v>
      </c>
      <c r="C71" s="14"/>
      <c r="D71" s="18"/>
      <c r="E71" s="18"/>
      <c r="F71" s="18"/>
      <c r="G71" s="18"/>
      <c r="H71" s="18"/>
      <c r="I71" s="18"/>
      <c r="J71" s="15"/>
      <c r="K71" s="15"/>
      <c r="L71" s="15"/>
      <c r="M71" s="15"/>
      <c r="N71" s="15"/>
    </row>
    <row r="72" spans="1:14" ht="30" x14ac:dyDescent="0.25">
      <c r="A72" s="5" t="s">
        <v>58</v>
      </c>
      <c r="C72" s="14"/>
      <c r="D72" s="18"/>
      <c r="E72" s="18"/>
      <c r="F72" s="18"/>
      <c r="G72" s="18"/>
      <c r="H72" s="18"/>
      <c r="I72" s="18"/>
      <c r="J72" s="15"/>
      <c r="K72" s="15"/>
      <c r="L72" s="15"/>
      <c r="M72" s="15"/>
      <c r="N72" s="15"/>
    </row>
    <row r="73" spans="1:14" ht="45" x14ac:dyDescent="0.25">
      <c r="A73" s="5" t="s">
        <v>59</v>
      </c>
      <c r="C73" s="14"/>
      <c r="D73" s="18"/>
      <c r="E73" s="18"/>
      <c r="F73" s="18"/>
      <c r="G73" s="18"/>
      <c r="H73" s="18"/>
      <c r="I73" s="18"/>
      <c r="J73" s="15"/>
      <c r="K73" s="15"/>
      <c r="L73" s="15"/>
      <c r="M73" s="15"/>
      <c r="N73" s="15"/>
    </row>
    <row r="74" spans="1:14" ht="30" x14ac:dyDescent="0.25">
      <c r="A74" s="3" t="s">
        <v>60</v>
      </c>
      <c r="C74" s="16">
        <f>SUM(C75:C76)</f>
        <v>0</v>
      </c>
      <c r="D74" s="16">
        <f t="shared" ref="D74:N74" si="2">SUM(D75:D76)</f>
        <v>0</v>
      </c>
      <c r="E74" s="16">
        <f t="shared" si="2"/>
        <v>0</v>
      </c>
      <c r="F74" s="16">
        <f t="shared" si="2"/>
        <v>0</v>
      </c>
      <c r="G74" s="16">
        <f t="shared" si="2"/>
        <v>0</v>
      </c>
      <c r="H74" s="16">
        <f t="shared" si="2"/>
        <v>0</v>
      </c>
      <c r="I74" s="16">
        <f t="shared" si="2"/>
        <v>0</v>
      </c>
      <c r="J74" s="16">
        <f t="shared" si="2"/>
        <v>0</v>
      </c>
      <c r="K74" s="16">
        <f t="shared" si="2"/>
        <v>0</v>
      </c>
      <c r="L74" s="16">
        <f t="shared" si="2"/>
        <v>0</v>
      </c>
      <c r="M74" s="16">
        <f t="shared" si="2"/>
        <v>0</v>
      </c>
      <c r="N74" s="16">
        <f t="shared" si="2"/>
        <v>0</v>
      </c>
    </row>
    <row r="75" spans="1:14" x14ac:dyDescent="0.25">
      <c r="A75" s="5" t="s">
        <v>61</v>
      </c>
      <c r="C75" s="14"/>
      <c r="D75" s="18"/>
      <c r="E75" s="18"/>
      <c r="F75" s="18"/>
      <c r="G75" s="18"/>
      <c r="H75" s="18"/>
      <c r="I75" s="18"/>
      <c r="J75" s="15"/>
      <c r="K75" s="15"/>
      <c r="L75" s="15"/>
      <c r="M75" s="15"/>
      <c r="N75" s="15"/>
    </row>
    <row r="76" spans="1:14" ht="30" x14ac:dyDescent="0.25">
      <c r="A76" s="5" t="s">
        <v>62</v>
      </c>
      <c r="C76" s="14"/>
      <c r="D76" s="18"/>
      <c r="E76" s="18"/>
      <c r="F76" s="18"/>
      <c r="G76" s="18"/>
      <c r="H76" s="18"/>
      <c r="I76" s="18"/>
      <c r="J76" s="15"/>
      <c r="K76" s="15"/>
      <c r="L76" s="15"/>
      <c r="M76" s="15"/>
      <c r="N76" s="15"/>
    </row>
    <row r="77" spans="1:14" x14ac:dyDescent="0.25">
      <c r="A77" s="3" t="s">
        <v>63</v>
      </c>
      <c r="C77" s="16">
        <f>SUM(C78:C80)</f>
        <v>0</v>
      </c>
      <c r="D77" s="16">
        <f t="shared" ref="D77:N77" si="3">SUM(D78:D80)</f>
        <v>0</v>
      </c>
      <c r="E77" s="16">
        <f t="shared" si="3"/>
        <v>0</v>
      </c>
      <c r="F77" s="16">
        <f t="shared" si="3"/>
        <v>0</v>
      </c>
      <c r="G77" s="16">
        <f t="shared" si="3"/>
        <v>0</v>
      </c>
      <c r="H77" s="16">
        <f t="shared" si="3"/>
        <v>0</v>
      </c>
      <c r="I77" s="16">
        <f t="shared" si="3"/>
        <v>0</v>
      </c>
      <c r="J77" s="16">
        <f t="shared" si="3"/>
        <v>0</v>
      </c>
      <c r="K77" s="16">
        <f t="shared" si="3"/>
        <v>0</v>
      </c>
      <c r="L77" s="16">
        <f t="shared" si="3"/>
        <v>0</v>
      </c>
      <c r="M77" s="16">
        <f t="shared" si="3"/>
        <v>0</v>
      </c>
      <c r="N77" s="16">
        <f t="shared" si="3"/>
        <v>0</v>
      </c>
    </row>
    <row r="78" spans="1:14" ht="30" x14ac:dyDescent="0.25">
      <c r="A78" s="5" t="s">
        <v>64</v>
      </c>
      <c r="C78" s="14"/>
      <c r="D78" s="18"/>
      <c r="E78" s="18"/>
      <c r="F78" s="18"/>
      <c r="G78" s="18"/>
      <c r="H78" s="18"/>
      <c r="I78" s="18"/>
      <c r="J78" s="15"/>
      <c r="K78" s="15"/>
      <c r="L78" s="15"/>
      <c r="M78" s="15"/>
      <c r="N78" s="15"/>
    </row>
    <row r="79" spans="1:14" ht="30" x14ac:dyDescent="0.25">
      <c r="A79" s="5" t="s">
        <v>65</v>
      </c>
      <c r="C79" s="14"/>
      <c r="D79" s="18"/>
      <c r="E79" s="18"/>
      <c r="F79" s="18"/>
      <c r="G79" s="18"/>
      <c r="H79" s="18"/>
      <c r="I79" s="18"/>
      <c r="J79" s="15"/>
      <c r="K79" s="15"/>
      <c r="L79" s="15"/>
      <c r="M79" s="15"/>
      <c r="N79" s="15"/>
    </row>
    <row r="80" spans="1:14" ht="30" x14ac:dyDescent="0.25">
      <c r="A80" s="5" t="s">
        <v>66</v>
      </c>
      <c r="C80" s="14"/>
      <c r="D80" s="18"/>
      <c r="E80" s="18"/>
      <c r="F80" s="18"/>
      <c r="G80" s="18"/>
      <c r="H80" s="18"/>
      <c r="I80" s="18"/>
      <c r="J80" s="15"/>
      <c r="K80" s="15"/>
      <c r="L80" s="15"/>
      <c r="M80" s="15"/>
      <c r="N80" s="15"/>
    </row>
    <row r="81" spans="1:14" x14ac:dyDescent="0.25">
      <c r="A81" s="22" t="s">
        <v>35</v>
      </c>
      <c r="B81" s="23"/>
      <c r="C81" s="24">
        <f>+C77+C74+C69+C59+C51+C43+C33+C23+C17</f>
        <v>33071565.41</v>
      </c>
      <c r="D81" s="24">
        <f>+D77+D74+D69+D59+D51+D43+D33+D23+D17</f>
        <v>33205554.439999998</v>
      </c>
      <c r="E81" s="24">
        <f>+E77+E74+E69+E59+E51+E43+E33+E23+E17</f>
        <v>33771409.780000001</v>
      </c>
      <c r="F81" s="24">
        <f t="shared" ref="F81:N81" si="4">+F77+F74+F69+F59+F51+F43+F33+F23+F17</f>
        <v>33688296.950000003</v>
      </c>
      <c r="G81" s="24">
        <f t="shared" si="4"/>
        <v>9492545.4900000002</v>
      </c>
      <c r="H81" s="24">
        <f>+H77+H74+H69+H59+H51+H43+H33+H23+H17</f>
        <v>38548017.170000002</v>
      </c>
      <c r="I81" s="24">
        <f t="shared" si="4"/>
        <v>25834281.949999999</v>
      </c>
      <c r="J81" s="24">
        <f t="shared" si="4"/>
        <v>34653931.32</v>
      </c>
      <c r="K81" s="24">
        <f t="shared" si="4"/>
        <v>36323481.870000005</v>
      </c>
      <c r="L81" s="24">
        <f t="shared" si="4"/>
        <v>28101704.099999998</v>
      </c>
      <c r="M81" s="24">
        <f t="shared" si="4"/>
        <v>0</v>
      </c>
      <c r="N81" s="24">
        <f t="shared" si="4"/>
        <v>0</v>
      </c>
    </row>
    <row r="82" spans="1:14" x14ac:dyDescent="0.25">
      <c r="A82" s="4"/>
      <c r="C82" s="14"/>
      <c r="D82" s="18"/>
      <c r="E82" s="18"/>
      <c r="F82" s="18"/>
      <c r="G82" s="18"/>
      <c r="H82" s="18"/>
      <c r="I82" s="18"/>
      <c r="J82" s="15"/>
      <c r="K82" s="15"/>
      <c r="L82" s="15"/>
      <c r="M82" s="15"/>
      <c r="N82" s="15"/>
    </row>
    <row r="83" spans="1:14" x14ac:dyDescent="0.25">
      <c r="A83" s="1" t="s">
        <v>67</v>
      </c>
      <c r="B83" s="2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30" x14ac:dyDescent="0.25">
      <c r="A84" s="3" t="s">
        <v>68</v>
      </c>
      <c r="C84" s="16"/>
      <c r="D84" s="18"/>
      <c r="E84" s="18"/>
      <c r="F84" s="18"/>
      <c r="G84" s="18"/>
      <c r="H84" s="18"/>
      <c r="I84" s="35"/>
      <c r="J84" s="15"/>
      <c r="K84" s="15"/>
      <c r="L84" s="15"/>
      <c r="M84" s="15"/>
      <c r="N84" s="15"/>
    </row>
    <row r="85" spans="1:14" ht="30" x14ac:dyDescent="0.25">
      <c r="A85" s="5" t="s">
        <v>69</v>
      </c>
      <c r="C85" s="14"/>
      <c r="D85" s="18"/>
      <c r="E85" s="18"/>
      <c r="F85" s="18"/>
      <c r="G85" s="18"/>
      <c r="H85" s="18"/>
      <c r="I85" s="18"/>
      <c r="J85" s="15"/>
      <c r="K85" s="15"/>
      <c r="L85" s="15"/>
      <c r="M85" s="15"/>
      <c r="N85" s="15"/>
    </row>
    <row r="86" spans="1:14" ht="30" x14ac:dyDescent="0.25">
      <c r="A86" s="5" t="s">
        <v>70</v>
      </c>
      <c r="C86" s="14"/>
      <c r="D86" s="18"/>
      <c r="E86" s="18"/>
      <c r="F86" s="18"/>
      <c r="G86" s="18"/>
      <c r="H86" s="18"/>
      <c r="I86" s="18"/>
      <c r="J86" s="15"/>
      <c r="K86" s="15"/>
      <c r="L86" s="15"/>
      <c r="M86" s="15"/>
      <c r="N86" s="15"/>
    </row>
    <row r="87" spans="1:14" x14ac:dyDescent="0.25">
      <c r="A87" s="3" t="s">
        <v>71</v>
      </c>
      <c r="D87" s="16"/>
      <c r="E87" s="18"/>
      <c r="F87" s="18"/>
      <c r="G87" s="18"/>
      <c r="H87" s="35"/>
      <c r="I87" s="35"/>
      <c r="J87" s="35">
        <v>0</v>
      </c>
      <c r="K87" s="35">
        <v>0</v>
      </c>
      <c r="L87" s="35">
        <v>0</v>
      </c>
      <c r="M87" s="35">
        <v>0</v>
      </c>
      <c r="N87" s="38">
        <f>+N88</f>
        <v>0</v>
      </c>
    </row>
    <row r="88" spans="1:14" ht="30" x14ac:dyDescent="0.25">
      <c r="A88" s="5" t="s">
        <v>72</v>
      </c>
      <c r="D88" s="14"/>
      <c r="E88" s="18"/>
      <c r="F88" s="18"/>
      <c r="G88" s="18"/>
      <c r="H88" s="18"/>
      <c r="I88" s="40"/>
      <c r="J88" s="37">
        <v>0</v>
      </c>
      <c r="K88" s="15">
        <v>0</v>
      </c>
      <c r="L88" s="15">
        <v>0</v>
      </c>
      <c r="M88" s="15">
        <v>0</v>
      </c>
      <c r="N88" s="15">
        <v>0</v>
      </c>
    </row>
    <row r="89" spans="1:14" ht="30" x14ac:dyDescent="0.25">
      <c r="A89" s="5" t="s">
        <v>73</v>
      </c>
      <c r="C89" s="14"/>
      <c r="D89" s="18"/>
      <c r="E89" s="18"/>
      <c r="F89" s="18"/>
      <c r="G89" s="18"/>
      <c r="H89" s="18"/>
      <c r="I89" s="18"/>
      <c r="J89" s="15"/>
      <c r="K89" s="15"/>
      <c r="L89" s="15"/>
      <c r="M89" s="15"/>
      <c r="N89" s="15"/>
    </row>
    <row r="90" spans="1:14" ht="30" x14ac:dyDescent="0.25">
      <c r="A90" s="3" t="s">
        <v>74</v>
      </c>
      <c r="C90" s="16"/>
      <c r="D90" s="18"/>
      <c r="E90" s="18"/>
      <c r="F90" s="18"/>
      <c r="G90" s="18"/>
      <c r="H90" s="18"/>
      <c r="I90" s="18"/>
      <c r="J90" s="15"/>
      <c r="K90" s="15"/>
      <c r="L90" s="15"/>
      <c r="M90" s="15"/>
      <c r="N90" s="15"/>
    </row>
    <row r="91" spans="1:14" ht="30" x14ac:dyDescent="0.25">
      <c r="A91" s="5" t="s">
        <v>75</v>
      </c>
      <c r="C91" s="14"/>
      <c r="D91" s="18"/>
      <c r="E91" s="18"/>
      <c r="F91" s="18"/>
      <c r="G91" s="18"/>
      <c r="H91" s="18"/>
      <c r="I91" s="18"/>
      <c r="J91" s="15"/>
      <c r="K91" s="15"/>
      <c r="L91" s="15"/>
      <c r="M91" s="15"/>
      <c r="N91" s="15"/>
    </row>
    <row r="92" spans="1:14" x14ac:dyDescent="0.25">
      <c r="A92" s="22" t="s">
        <v>76</v>
      </c>
      <c r="B92" s="21"/>
      <c r="C92" s="24"/>
      <c r="D92" s="24">
        <f>+D87+D84+D90</f>
        <v>0</v>
      </c>
      <c r="E92" s="24"/>
      <c r="F92" s="24"/>
      <c r="G92" s="24"/>
      <c r="H92" s="24">
        <f>+H87+H90+H84</f>
        <v>0</v>
      </c>
      <c r="I92" s="24">
        <f>+I90+I87+I84</f>
        <v>0</v>
      </c>
      <c r="J92" s="24">
        <f>+J90+J87+J84</f>
        <v>0</v>
      </c>
      <c r="K92" s="24"/>
      <c r="L92" s="24"/>
      <c r="M92" s="24"/>
      <c r="N92" s="24">
        <f>+N87</f>
        <v>0</v>
      </c>
    </row>
    <row r="93" spans="1:14" x14ac:dyDescent="0.25">
      <c r="C93" s="18"/>
      <c r="D93" s="18"/>
      <c r="E93" s="18"/>
      <c r="F93" s="18"/>
      <c r="G93" s="18"/>
      <c r="H93" s="18"/>
      <c r="I93" s="18"/>
      <c r="J93" s="15"/>
      <c r="K93" s="15"/>
      <c r="L93" s="15"/>
      <c r="M93" s="15"/>
      <c r="N93" s="15"/>
    </row>
    <row r="94" spans="1:14" ht="31.5" x14ac:dyDescent="0.25">
      <c r="A94" s="20" t="s">
        <v>77</v>
      </c>
      <c r="B94" s="25"/>
      <c r="C94" s="26">
        <f>+C92+C81</f>
        <v>33071565.41</v>
      </c>
      <c r="D94" s="26">
        <f>+D92+D81</f>
        <v>33205554.439999998</v>
      </c>
      <c r="E94" s="26">
        <f t="shared" ref="E94:N94" si="5">+E92+E81</f>
        <v>33771409.780000001</v>
      </c>
      <c r="F94" s="26">
        <f t="shared" si="5"/>
        <v>33688296.950000003</v>
      </c>
      <c r="G94" s="26">
        <f t="shared" si="5"/>
        <v>9492545.4900000002</v>
      </c>
      <c r="H94" s="26">
        <f t="shared" si="5"/>
        <v>38548017.170000002</v>
      </c>
      <c r="I94" s="26">
        <f t="shared" si="5"/>
        <v>25834281.949999999</v>
      </c>
      <c r="J94" s="26">
        <f>+J92+J81</f>
        <v>34653931.32</v>
      </c>
      <c r="K94" s="26">
        <f>+K92+K81</f>
        <v>36323481.870000005</v>
      </c>
      <c r="L94" s="26">
        <f t="shared" si="5"/>
        <v>28101704.099999998</v>
      </c>
      <c r="M94" s="26">
        <f t="shared" si="5"/>
        <v>0</v>
      </c>
      <c r="N94" s="26">
        <f t="shared" si="5"/>
        <v>0</v>
      </c>
    </row>
    <row r="95" spans="1:14" x14ac:dyDescent="0.25">
      <c r="A95" t="s">
        <v>99</v>
      </c>
    </row>
    <row r="96" spans="1:14" x14ac:dyDescent="0.25">
      <c r="A96" t="s">
        <v>105</v>
      </c>
    </row>
    <row r="97" spans="1:9" x14ac:dyDescent="0.25">
      <c r="A97" t="s">
        <v>106</v>
      </c>
    </row>
    <row r="106" spans="1:9" ht="18.75" x14ac:dyDescent="0.3">
      <c r="A106" s="39" t="s">
        <v>100</v>
      </c>
      <c r="B106" s="39"/>
      <c r="C106" s="39"/>
      <c r="D106" s="39"/>
      <c r="E106" s="39" t="s">
        <v>101</v>
      </c>
      <c r="F106" s="39"/>
      <c r="G106" s="39"/>
      <c r="H106" s="39"/>
      <c r="I106" s="39"/>
    </row>
    <row r="107" spans="1:9" ht="18.75" x14ac:dyDescent="0.3">
      <c r="A107" s="43" t="s">
        <v>107</v>
      </c>
      <c r="B107" s="43"/>
      <c r="C107" s="43"/>
      <c r="D107" s="39"/>
      <c r="E107" s="43" t="s">
        <v>103</v>
      </c>
      <c r="F107" s="43"/>
      <c r="G107" s="43"/>
      <c r="H107" s="43"/>
      <c r="I107" s="43"/>
    </row>
    <row r="108" spans="1:9" ht="18.75" x14ac:dyDescent="0.3">
      <c r="A108" s="43" t="s">
        <v>108</v>
      </c>
      <c r="B108" s="43"/>
      <c r="C108" s="43"/>
      <c r="D108" s="39"/>
      <c r="E108" s="43" t="s">
        <v>109</v>
      </c>
      <c r="F108" s="43"/>
      <c r="G108" s="43"/>
      <c r="H108" s="43"/>
      <c r="I108" s="43"/>
    </row>
    <row r="112" spans="1:9" ht="15.75" x14ac:dyDescent="0.25">
      <c r="B112" s="27"/>
      <c r="D112" s="27"/>
      <c r="E112" s="27"/>
      <c r="I112" s="27"/>
    </row>
    <row r="113" spans="2:9" ht="15.75" x14ac:dyDescent="0.25">
      <c r="B113" s="27"/>
      <c r="D113" s="27"/>
      <c r="E113" s="27"/>
      <c r="I113" s="27"/>
    </row>
  </sheetData>
  <mergeCells count="9">
    <mergeCell ref="A108:C108"/>
    <mergeCell ref="E108:I108"/>
    <mergeCell ref="A10:N10"/>
    <mergeCell ref="A8:N8"/>
    <mergeCell ref="A9:N9"/>
    <mergeCell ref="A11:N11"/>
    <mergeCell ref="A12:N12"/>
    <mergeCell ref="A107:C107"/>
    <mergeCell ref="E107:I107"/>
  </mergeCells>
  <printOptions horizontalCentered="1"/>
  <pageMargins left="0.25" right="0.25" top="0.75" bottom="0.75" header="0.3" footer="0.3"/>
  <pageSetup paperSize="5" scale="79" fitToHeight="0" orientation="landscape" r:id="rId1"/>
  <ignoredErrors>
    <ignoredError sqref="C69 C7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Xavier Padilla Rosario</cp:lastModifiedBy>
  <cp:lastPrinted>2021-11-10T17:38:54Z</cp:lastPrinted>
  <dcterms:created xsi:type="dcterms:W3CDTF">2018-04-17T18:57:16Z</dcterms:created>
  <dcterms:modified xsi:type="dcterms:W3CDTF">2021-11-10T20:35:11Z</dcterms:modified>
</cp:coreProperties>
</file>