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martinez.POLITUR\Desktop\DIGEIG\DIGEIG 2022\SEPTIEMBRE 2022\"/>
    </mc:Choice>
  </mc:AlternateContent>
  <xr:revisionPtr revIDLastSave="0" documentId="13_ncr:1_{00CC4780-449D-4F2A-9B75-C375F71761A8}" xr6:coauthVersionLast="47" xr6:coauthVersionMax="47" xr10:uidLastSave="{00000000-0000-0000-0000-000000000000}"/>
  <bookViews>
    <workbookView xWindow="-120" yWindow="-120" windowWidth="29040" windowHeight="15840" activeTab="1" xr2:uid="{784E5D24-0E0A-4A1C-AEDB-8C414D77F257}"/>
  </bookViews>
  <sheets>
    <sheet name="P1 Presupuesto Aprobado" sheetId="5" r:id="rId1"/>
    <sheet name="P2 Presupuesto Aprobado-Ejec " sheetId="2" r:id="rId2"/>
    <sheet name="P3 Ejecuc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2" l="1"/>
  <c r="M92" i="2" s="1"/>
  <c r="M35" i="2"/>
  <c r="M18" i="2" s="1"/>
  <c r="M25" i="2"/>
  <c r="M19" i="2"/>
  <c r="K61" i="4"/>
  <c r="K35" i="4"/>
  <c r="K25" i="4"/>
  <c r="K19" i="4"/>
  <c r="J71" i="4"/>
  <c r="J61" i="4"/>
  <c r="J35" i="4"/>
  <c r="J25" i="4"/>
  <c r="J19" i="4"/>
  <c r="L19" i="2"/>
  <c r="L71" i="2"/>
  <c r="L61" i="2"/>
  <c r="L35" i="2"/>
  <c r="L25" i="2"/>
  <c r="D61" i="2"/>
  <c r="D35" i="2"/>
  <c r="D25" i="2"/>
  <c r="D19" i="2"/>
  <c r="I71" i="4"/>
  <c r="I61" i="4"/>
  <c r="I54" i="4"/>
  <c r="I45" i="4"/>
  <c r="I35" i="4"/>
  <c r="I25" i="4"/>
  <c r="I19" i="4"/>
  <c r="K71" i="2"/>
  <c r="K61" i="2"/>
  <c r="K54" i="2"/>
  <c r="J54" i="2"/>
  <c r="K45" i="2"/>
  <c r="K35" i="2"/>
  <c r="K25" i="2"/>
  <c r="K19" i="2"/>
  <c r="D89" i="5"/>
  <c r="C89" i="5"/>
  <c r="J35" i="2"/>
  <c r="J25" i="2"/>
  <c r="J19" i="2"/>
  <c r="H19" i="4"/>
  <c r="H35" i="4"/>
  <c r="H25" i="4"/>
  <c r="C92" i="4"/>
  <c r="G35" i="4"/>
  <c r="E35" i="4"/>
  <c r="E92" i="4" s="1"/>
  <c r="D35" i="4"/>
  <c r="G25" i="4"/>
  <c r="F25" i="4"/>
  <c r="D25" i="4"/>
  <c r="J18" i="4" l="1"/>
  <c r="I18" i="4"/>
  <c r="K18" i="4"/>
  <c r="H92" i="4"/>
  <c r="K92" i="4"/>
  <c r="J92" i="4"/>
  <c r="I92" i="4"/>
  <c r="J92" i="2"/>
  <c r="K18" i="2"/>
  <c r="K92" i="2"/>
  <c r="L92" i="2"/>
  <c r="L18" i="2"/>
  <c r="D92" i="4"/>
  <c r="H18" i="4"/>
  <c r="J18" i="2"/>
  <c r="G92" i="4"/>
  <c r="D18" i="4"/>
  <c r="G18" i="4"/>
  <c r="I35" i="2"/>
  <c r="I18" i="2" s="1"/>
  <c r="I92" i="2" l="1"/>
  <c r="D92" i="2"/>
  <c r="C92" i="2"/>
  <c r="F35" i="2"/>
  <c r="F25" i="2"/>
  <c r="G35" i="2"/>
  <c r="G92" i="2" s="1"/>
  <c r="D18" i="2"/>
  <c r="F92" i="2" l="1"/>
  <c r="F18" i="2"/>
</calcChain>
</file>

<file path=xl/sharedStrings.xml><?xml version="1.0" encoding="utf-8"?>
<sst xmlns="http://schemas.openxmlformats.org/spreadsheetml/2006/main" count="286" uniqueCount="108">
  <si>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</si>
  <si>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</si>
  <si>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</si>
  <si>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</si>
  <si>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</si>
  <si>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</si>
  <si>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</si>
  <si>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</si>
  <si>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</si>
  <si>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</si>
  <si>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</si>
  <si>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</si>
  <si>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</si>
  <si>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</si>
  <si>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</si>
  <si>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</si>
  <si>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</si>
  <si>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</si>
  <si>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</si>
  <si>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</si>
  <si>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</si>
  <si>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</si>
  <si>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</si>
  <si>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</si>
  <si>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</si>
  <si>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</si>
  <si>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</si>
  <si>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</si>
  <si>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</si>
  <si>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</si>
  <si>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</si>
  <si>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</si>
  <si>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</si>
  <si>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</si>
  <si>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</si>
  <si>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</si>
  <si>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</si>
  <si>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</si>
  <si>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</si>
  <si>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</si>
  <si>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</si>
  <si>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</si>
  <si>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</si>
  <si>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</si>
  <si>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</si>
  <si>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</si>
  <si>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</si>
  <si>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</si>
  <si>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</si>
  <si>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</si>
  <si>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</si>
  <si>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</si>
  <si>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</si>
  <si>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</si>
  <si>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</si>
  <si>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</si>
  <si>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</si>
  <si>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</si>
  <si>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</si>
  <si>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</si>
  <si>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</si>
  <si>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</si>
  <si>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</si>
  <si>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</si>
  <si>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</si>
  <si>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</si>
  <si>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</si>
  <si>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</si>
  <si>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</si>
  <si>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</si>
  <si>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</si>
  <si>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</si>
  <si>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</si>
  <si>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</si>
  <si>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</si>
  <si>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</si>
  <si>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</si>
  <si>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</si>
  <si>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</si>
  <si>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</si>
  <si>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</si>
  <si>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</si>
  <si>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</si>
  <si>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</si>
  <si>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</si>
  <si>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</si>
  <si>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</si>
  <si>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</si>
  <si>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</si>
  <si>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</si>
  <si>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</si>
  <si>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</si>
  <si>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</si>
  <si>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Direccion Central de Policia de Turismo</t>
  </si>
  <si>
    <t xml:space="preserve">POLICIA NACIONAL </t>
  </si>
  <si>
    <t>Ejecución de Gasto y Aplicaciones financieras Año 2022</t>
  </si>
  <si>
    <t>Ministerio de Interior y Policia</t>
  </si>
  <si>
    <t>DIRECION CENTRAL DE POLICIA DE TURISMO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</si>
  <si>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</si>
  <si>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</si>
  <si>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2"/>
        <color theme="1"/>
        <rFont val="Calibri"/>
        <family val="2"/>
        <scheme val="minor"/>
      </rPr>
      <t>Total devengado:</t>
    </r>
    <r>
      <rPr>
        <sz val="12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</si>
  <si>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Ministerio de Interior y Policia </t>
  </si>
  <si>
    <t xml:space="preserve">Policia Nacional </t>
  </si>
  <si>
    <t>Presupuesto de Gasto y Aplicaciones financieras Año 2022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</si>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</sst>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 applyAlignment="1">
      <alignment vertical="center"/>
    </xf>
    <xf numFmtId="0" fontId="8" fillId="0" borderId="2" xfId="0" applyFont="1" applyBorder="1" applyAlignment="1">
      <alignment horizontal="left"/>
    </xf>
    <xf numFmtId="43" fontId="3" fillId="2" borderId="0" xfId="1" applyFont="1" applyFill="1" applyBorder="1"/>
    <xf numFmtId="2" fontId="0" fillId="0" borderId="0" xfId="0" applyNumberFormat="1"/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indent="1"/>
    </xf>
    <xf numFmtId="0" fontId="11" fillId="0" borderId="2" xfId="0" applyFont="1" applyBorder="1" applyAlignment="1">
      <alignment horizontal="left" indent="2"/>
    </xf>
    <xf numFmtId="0" fontId="10" fillId="0" borderId="2" xfId="0" applyFont="1" applyBorder="1" applyAlignment="1">
      <alignment horizontal="left"/>
    </xf>
    <xf numFmtId="164" fontId="12" fillId="0" borderId="2" xfId="0" applyNumberFormat="1" applyFont="1" applyBorder="1"/>
    <xf numFmtId="0" fontId="13" fillId="0" borderId="2" xfId="0" applyFont="1" applyBorder="1"/>
    <xf numFmtId="164" fontId="12" fillId="2" borderId="2" xfId="0" applyNumberFormat="1" applyFont="1" applyFill="1" applyBorder="1"/>
    <xf numFmtId="43" fontId="12" fillId="0" borderId="2" xfId="1" applyFont="1" applyBorder="1"/>
    <xf numFmtId="43" fontId="13" fillId="0" borderId="2" xfId="1" applyFont="1" applyBorder="1"/>
    <xf numFmtId="43" fontId="9" fillId="3" borderId="2" xfId="1" applyFont="1" applyFill="1" applyBorder="1"/>
    <xf numFmtId="43" fontId="14" fillId="2" borderId="2" xfId="1" applyFont="1" applyFill="1" applyBorder="1"/>
    <xf numFmtId="43" fontId="9" fillId="2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 indent="1"/>
    </xf>
    <xf numFmtId="0" fontId="13" fillId="0" borderId="2" xfId="0" applyFont="1" applyBorder="1" applyAlignment="1">
      <alignment horizontal="left" indent="2"/>
    </xf>
    <xf numFmtId="164" fontId="14" fillId="2" borderId="2" xfId="0" applyNumberFormat="1" applyFont="1" applyFill="1" applyBorder="1"/>
    <xf numFmtId="0" fontId="7" fillId="0" borderId="1" xfId="0" applyFont="1" applyBorder="1" applyAlignment="1">
      <alignment horizontal="center" vertical="top" wrapText="1" readingOrder="1"/>
    </xf>
    <xf numFmtId="0" fontId="6" fillId="0" borderId="0" xfId="0" applyFont="1"/>
    <xf numFmtId="0" fontId="7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43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43" fontId="0" fillId="0" borderId="2" xfId="1" applyFont="1" applyFill="1" applyBorder="1"/>
    <xf numFmtId="43" fontId="9" fillId="3" borderId="3" xfId="1" applyFont="1" applyFill="1" applyBorder="1"/>
    <xf numFmtId="43" fontId="9" fillId="5" borderId="0" xfId="1" applyFont="1" applyFill="1" applyBorder="1"/>
    <xf numFmtId="43" fontId="2" fillId="0" borderId="0" xfId="1" applyFont="1" applyFill="1" applyBorder="1"/>
    <xf numFmtId="0" fontId="0" fillId="0" borderId="0" xfId="0" applyAlignment="1">
      <alignment wrapText="1"/>
    </xf>
    <xf numFmtId="0" fontId="13" fillId="0" borderId="0" xfId="0" applyFont="1" applyAlignment="1">
      <alignment horizontal="left" indent="2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64" fontId="13" fillId="0" borderId="2" xfId="0" applyNumberFormat="1" applyFont="1" applyBorder="1"/>
    <xf numFmtId="43" fontId="14" fillId="2" borderId="2" xfId="0" applyNumberFormat="1" applyFont="1" applyFill="1" applyBorder="1"/>
    <xf numFmtId="43" fontId="13" fillId="0" borderId="2" xfId="0" applyNumberFormat="1" applyFont="1" applyBorder="1"/>
    <xf numFmtId="43" fontId="14" fillId="2" borderId="0" xfId="1" applyFont="1" applyFill="1" applyBorder="1"/>
    <xf numFmtId="43" fontId="2" fillId="2" borderId="2" xfId="1" applyFont="1" applyFill="1" applyBorder="1"/>
    <xf numFmtId="43" fontId="2" fillId="2" borderId="0" xfId="1" applyFont="1" applyFill="1" applyBorder="1"/>
    <xf numFmtId="0" fontId="6" fillId="0" borderId="0" xfId="0" applyFont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  <xf numFmtId="43" fontId="2" fillId="4" borderId="2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 readingOrder="1"/>
    </xf>
    <xf numFmtId="0" fontId="16" fillId="0" borderId="0" xfId="0" applyFont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6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Sub-Directora</a:t>
          </a:r>
          <a:r>
            <a:rPr lang="es-ES" sz="1100" baseline="0"/>
            <a:t> de </a:t>
          </a:r>
          <a:r>
            <a:rPr lang="es-ES" sz="1100"/>
            <a:t>Contabilidad, POLITUR.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2do. Tte. Lic. ALBA LORENZO LEBRON, P.N.</a:t>
          </a:r>
        </a:p>
        <a:p>
          <a:pPr algn="ctr"/>
          <a:r>
            <a:rPr lang="es-ES" sz="1100"/>
            <a:t>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4436302</xdr:colOff>
      <xdr:row>5</xdr:row>
      <xdr:rowOff>91335</xdr:rowOff>
    </xdr:from>
    <xdr:to>
      <xdr:col>3</xdr:col>
      <xdr:colOff>391438</xdr:colOff>
      <xdr:row>14</xdr:row>
      <xdr:rowOff>166953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D202C03F-91CC-4B90-B014-8A125D8AFD9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53734" y="678493"/>
          <a:ext cx="1996334" cy="2071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380436</xdr:colOff>
      <xdr:row>5</xdr:row>
      <xdr:rowOff>182671</xdr:rowOff>
    </xdr:from>
    <xdr:to>
      <xdr:col>11</xdr:col>
      <xdr:colOff>822019</xdr:colOff>
      <xdr:row>15</xdr:row>
      <xdr:rowOff>8518</xdr:rowOff>
    </xdr:to>
    <xdr:pic>
      <xdr:nvPicPr>
        <xdr:cNvPr id="11" name="7 Imagen" descr="Imagen relacionada">
          <a:extLst>
            <a:ext uri="{FF2B5EF4-FFF2-40B4-BE49-F238E27FC236}">
              <a16:creationId xmlns:a16="http://schemas.microsoft.com/office/drawing/2014/main" id="{C37FA994-88FD-4430-82B4-87D2A2009E36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5777011" y="769829"/>
          <a:ext cx="1863809" cy="20179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1195498</xdr:colOff>
      <xdr:row>0</xdr:row>
      <xdr:rowOff>135960</xdr:rowOff>
    </xdr:from>
    <xdr:to>
      <xdr:col>7</xdr:col>
      <xdr:colOff>104383</xdr:colOff>
      <xdr:row>9</xdr:row>
      <xdr:rowOff>172955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294CFE9-28D4-4B70-8384-7D2E64578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11525" y="135960"/>
          <a:ext cx="1779433" cy="1798468"/>
        </a:xfrm>
        <a:prstGeom prst="rect">
          <a:avLst/>
        </a:prstGeom>
      </xdr:spPr>
    </xdr:pic>
    <xdr:clientData/>
  </xdr:twoCellAnchor>
  <xdr:oneCellAnchor>
    <xdr:from>
      <xdr:col>1</xdr:col>
      <xdr:colOff>1815353</xdr:colOff>
      <xdr:row>98</xdr:row>
      <xdr:rowOff>134472</xdr:rowOff>
    </xdr:from>
    <xdr:ext cx="5311588" cy="784412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75A8B09-B0AD-4C75-87EB-0DDE7D9E1CC4}"/>
            </a:ext>
          </a:extLst>
        </xdr:cNvPr>
        <xdr:cNvSpPr txBox="1"/>
      </xdr:nvSpPr>
      <xdr:spPr>
        <a:xfrm>
          <a:off x="1927412" y="19195678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Encargada de Registro Contable, POLITUR.</a:t>
          </a:r>
        </a:p>
      </xdr:txBody>
    </xdr:sp>
    <xdr:clientData/>
  </xdr:oneCellAnchor>
  <xdr:oneCellAnchor>
    <xdr:from>
      <xdr:col>5</xdr:col>
      <xdr:colOff>661147</xdr:colOff>
      <xdr:row>98</xdr:row>
      <xdr:rowOff>112055</xdr:rowOff>
    </xdr:from>
    <xdr:ext cx="5229226" cy="88526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CCE3DCA-9B25-4C8B-9369-E23E556A512E}"/>
            </a:ext>
          </a:extLst>
        </xdr:cNvPr>
        <xdr:cNvSpPr txBox="1"/>
      </xdr:nvSpPr>
      <xdr:spPr>
        <a:xfrm>
          <a:off x="7933765" y="19173261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2do. Tte. Licda. MILQUELLA MEDINA SANCHEZ, P.N.</a:t>
          </a:r>
        </a:p>
        <a:p>
          <a:pPr algn="ctr"/>
          <a:r>
            <a:rPr lang="es-ES" sz="1400"/>
            <a:t>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2434317</xdr:colOff>
      <xdr:row>9</xdr:row>
      <xdr:rowOff>0</xdr:rowOff>
    </xdr:from>
    <xdr:to>
      <xdr:col>1</xdr:col>
      <xdr:colOff>4211410</xdr:colOff>
      <xdr:row>16</xdr:row>
      <xdr:rowOff>19050</xdr:rowOff>
    </xdr:to>
    <xdr:pic>
      <xdr:nvPicPr>
        <xdr:cNvPr id="4" name="5 Imagen" descr="Imagen relacionada">
          <a:extLst>
            <a:ext uri="{FF2B5EF4-FFF2-40B4-BE49-F238E27FC236}">
              <a16:creationId xmlns:a16="http://schemas.microsoft.com/office/drawing/2014/main" id="{80BB8A63-827D-448C-B80B-BE86CA9B98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9117" y="1714500"/>
          <a:ext cx="1777093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28575</xdr:colOff>
      <xdr:row>9</xdr:row>
      <xdr:rowOff>20411</xdr:rowOff>
    </xdr:from>
    <xdr:to>
      <xdr:col>10</xdr:col>
      <xdr:colOff>685800</xdr:colOff>
      <xdr:row>16</xdr:row>
      <xdr:rowOff>66675</xdr:rowOff>
    </xdr:to>
    <xdr:pic>
      <xdr:nvPicPr>
        <xdr:cNvPr id="5" name="7 Imagen" descr="Imagen relacionada">
          <a:extLst>
            <a:ext uri="{FF2B5EF4-FFF2-40B4-BE49-F238E27FC236}">
              <a16:creationId xmlns:a16="http://schemas.microsoft.com/office/drawing/2014/main" id="{8B213F0B-A9F7-45CB-930F-146E5050169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l="8824" r="7647"/>
        <a:stretch>
          <a:fillRect/>
        </a:stretch>
      </xdr:blipFill>
      <xdr:spPr bwMode="auto">
        <a:xfrm>
          <a:off x="12306300" y="1734911"/>
          <a:ext cx="1552575" cy="16559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841512</xdr:colOff>
      <xdr:row>1</xdr:row>
      <xdr:rowOff>167578</xdr:rowOff>
    </xdr:from>
    <xdr:to>
      <xdr:col>5</xdr:col>
      <xdr:colOff>725852</xdr:colOff>
      <xdr:row>9</xdr:row>
      <xdr:rowOff>167578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E6467A9-D870-44E6-B310-785571A550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52983" y="358078"/>
          <a:ext cx="1677281" cy="1524000"/>
        </a:xfrm>
        <a:prstGeom prst="rect">
          <a:avLst/>
        </a:prstGeom>
      </xdr:spPr>
    </xdr:pic>
    <xdr:clientData/>
  </xdr:twoCellAnchor>
  <xdr:oneCellAnchor>
    <xdr:from>
      <xdr:col>1</xdr:col>
      <xdr:colOff>1943100</xdr:colOff>
      <xdr:row>99</xdr:row>
      <xdr:rowOff>38100</xdr:rowOff>
    </xdr:from>
    <xdr:ext cx="5311588" cy="784412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79E89CB4-550F-419E-A9AE-82E28874BEB3}"/>
            </a:ext>
          </a:extLst>
        </xdr:cNvPr>
        <xdr:cNvSpPr txBox="1"/>
      </xdr:nvSpPr>
      <xdr:spPr>
        <a:xfrm>
          <a:off x="2247900" y="19669125"/>
          <a:ext cx="5311588" cy="7844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400"/>
            <a:t>Preparado Por:__________________________________________ </a:t>
          </a:r>
        </a:p>
        <a:p>
          <a:pPr algn="ctr"/>
          <a:r>
            <a:rPr lang="es-ES" sz="1400" b="1"/>
            <a:t>                   2do. Tte. Lic. ALBA LORENZO LEBRON, P.N.</a:t>
          </a:r>
        </a:p>
        <a:p>
          <a:pPr algn="ctr"/>
          <a:r>
            <a:rPr lang="es-ES" sz="1400"/>
            <a:t>                    Encargada de Registro Contable, POLITUR.</a:t>
          </a:r>
        </a:p>
        <a:p>
          <a:pPr algn="ctr"/>
          <a:endParaRPr lang="es-ES" sz="1400"/>
        </a:p>
      </xdr:txBody>
    </xdr:sp>
    <xdr:clientData/>
  </xdr:oneCellAnchor>
  <xdr:oneCellAnchor>
    <xdr:from>
      <xdr:col>5</xdr:col>
      <xdr:colOff>666750</xdr:colOff>
      <xdr:row>99</xdr:row>
      <xdr:rowOff>38100</xdr:rowOff>
    </xdr:from>
    <xdr:ext cx="5229226" cy="88526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A25F2BA-20CB-4622-B1B4-F14311A02627}"/>
            </a:ext>
          </a:extLst>
        </xdr:cNvPr>
        <xdr:cNvSpPr txBox="1"/>
      </xdr:nvSpPr>
      <xdr:spPr>
        <a:xfrm>
          <a:off x="9439275" y="19669125"/>
          <a:ext cx="5229226" cy="8852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400"/>
            <a:t>Aprobado Por:____________________________________________ </a:t>
          </a:r>
        </a:p>
        <a:p>
          <a:pPr algn="ctr"/>
          <a:r>
            <a:rPr lang="es-ES" sz="1400" b="1"/>
            <a:t>                          2do. Tte. Licda. MILQUELLA MEDINA SANCHEZ, P.N.</a:t>
          </a:r>
        </a:p>
        <a:p>
          <a:pPr algn="ctr"/>
          <a:r>
            <a:rPr lang="es-ES" sz="1400"/>
            <a:t>                       Sub-Directora</a:t>
          </a:r>
          <a:r>
            <a:rPr lang="es-ES" sz="1400" baseline="0"/>
            <a:t> de </a:t>
          </a:r>
          <a:r>
            <a:rPr lang="es-ES" sz="1400"/>
            <a:t>Contabilidad,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C5C9-7617-4D78-9791-C7076BA5A91F}">
  <sheetPr>
    <pageSetUpPr fitToPage="1"/>
  </sheetPr>
  <dimension ref="B1:E100"/>
  <sheetViews>
    <sheetView showGridLines="0" workbookViewId="0">
      <selection activeCell="D101" sqref="B1:D101"/>
    </sheetView>
  </sheetViews>
  <sheetFormatPr baseColWidth="10" defaultColWidth="11.42578125" defaultRowHeight="15" x14ac:dyDescent="0.25"/>
  <cols>
    <col min="1" max="1" width="3.5703125" customWidth="1"/>
    <col min="2" max="2" width="92.140625" customWidth="1"/>
    <col min="3" max="3" width="19.140625" customWidth="1"/>
    <col min="4" max="4" width="20.5703125" customWidth="1"/>
    <col min="5" max="5" width="12.42578125" customWidth="1"/>
  </cols>
  <sheetData>
    <row r="1" spans="2:5" ht="27" customHeight="1" x14ac:dyDescent="0.25">
      <c r="B1" s="24"/>
      <c r="C1" s="24"/>
      <c r="D1" s="24"/>
      <c r="E1" s="24"/>
    </row>
    <row r="2" spans="2:5" ht="15.75" x14ac:dyDescent="0.25">
      <c r="B2" s="24"/>
      <c r="C2" s="24"/>
      <c r="D2" s="24"/>
      <c r="E2" s="24"/>
    </row>
    <row r="3" spans="2:5" ht="15.75" x14ac:dyDescent="0.25">
      <c r="B3" s="24"/>
      <c r="C3" s="24"/>
      <c r="D3" s="24"/>
      <c r="E3" s="24"/>
    </row>
    <row r="4" spans="2:5" ht="15.75" x14ac:dyDescent="0.25">
      <c r="B4" s="24"/>
      <c r="C4" s="24"/>
      <c r="D4" s="24"/>
      <c r="E4" s="24"/>
    </row>
    <row r="5" spans="2:5" ht="19.5" customHeight="1" x14ac:dyDescent="0.25">
      <c r="B5" s="24"/>
      <c r="C5" s="24"/>
      <c r="D5" s="24"/>
      <c r="E5" s="24"/>
    </row>
    <row r="6" spans="2:5" ht="24.75" customHeight="1" x14ac:dyDescent="0.25">
      <c r="B6" s="55" t="s">
        <v>101</v>
      </c>
      <c r="C6" s="56"/>
      <c r="D6" s="56"/>
      <c r="E6" s="25"/>
    </row>
    <row r="7" spans="2:5" ht="15.75" customHeight="1" x14ac:dyDescent="0.25">
      <c r="B7" s="57" t="s">
        <v>102</v>
      </c>
      <c r="C7" s="58"/>
      <c r="D7" s="58"/>
      <c r="E7" s="26"/>
    </row>
    <row r="8" spans="2:5" ht="15.75" customHeight="1" x14ac:dyDescent="0.25">
      <c r="B8" s="59" t="s">
        <v>93</v>
      </c>
      <c r="C8" s="60"/>
      <c r="D8" s="60"/>
      <c r="E8" s="27"/>
    </row>
    <row r="9" spans="2:5" ht="15.75" customHeight="1" x14ac:dyDescent="0.25">
      <c r="B9" s="57" t="s">
        <v>103</v>
      </c>
      <c r="C9" s="58"/>
      <c r="D9" s="58"/>
      <c r="E9" s="26"/>
    </row>
    <row r="10" spans="2:5" ht="15.75" customHeight="1" x14ac:dyDescent="0.25">
      <c r="B10" s="57" t="s">
        <v>76</v>
      </c>
      <c r="C10" s="58"/>
      <c r="D10" s="58"/>
      <c r="E10" s="28"/>
    </row>
    <row r="11" spans="2:5" ht="15.75" customHeight="1" x14ac:dyDescent="0.25">
      <c r="B11" s="23"/>
      <c r="C11" s="28"/>
      <c r="D11" s="28"/>
      <c r="E11" s="28"/>
    </row>
    <row r="12" spans="2:5" ht="15" customHeight="1" x14ac:dyDescent="0.25">
      <c r="B12" s="53" t="s">
        <v>66</v>
      </c>
      <c r="C12" s="54" t="s">
        <v>92</v>
      </c>
      <c r="D12" s="54" t="s">
        <v>91</v>
      </c>
      <c r="E12" s="24"/>
    </row>
    <row r="13" spans="2:5" ht="15" customHeight="1" x14ac:dyDescent="0.25">
      <c r="B13" s="53"/>
      <c r="C13" s="54"/>
      <c r="D13" s="54"/>
      <c r="E13" s="24"/>
    </row>
    <row r="14" spans="2:5" ht="10.5" customHeight="1" x14ac:dyDescent="0.25">
      <c r="B14" s="53"/>
      <c r="C14" s="54"/>
      <c r="D14" s="54"/>
      <c r="E14" s="24"/>
    </row>
    <row r="15" spans="2:5" ht="15.75" x14ac:dyDescent="0.25">
      <c r="B15" s="29" t="s">
        <v>0</v>
      </c>
      <c r="C15" s="30">
        <v>467397269</v>
      </c>
      <c r="D15" s="30">
        <v>0</v>
      </c>
      <c r="E15" s="24"/>
    </row>
    <row r="16" spans="2:5" ht="15.75" x14ac:dyDescent="0.25">
      <c r="B16" s="31" t="s">
        <v>1</v>
      </c>
      <c r="C16" s="30">
        <v>328580014</v>
      </c>
      <c r="D16" s="30">
        <v>0</v>
      </c>
      <c r="E16" s="24"/>
    </row>
    <row r="17" spans="2:5" ht="15.75" x14ac:dyDescent="0.25">
      <c r="B17" s="32" t="s">
        <v>2</v>
      </c>
      <c r="C17" s="33">
        <v>284028305</v>
      </c>
      <c r="D17" s="30">
        <v>0</v>
      </c>
      <c r="E17" s="24"/>
    </row>
    <row r="18" spans="2:5" ht="15.75" x14ac:dyDescent="0.25">
      <c r="B18" s="32" t="s">
        <v>3</v>
      </c>
      <c r="C18" s="33">
        <v>25819809</v>
      </c>
      <c r="D18" s="30">
        <v>0</v>
      </c>
      <c r="E18" s="24"/>
    </row>
    <row r="19" spans="2:5" ht="12.75" customHeight="1" x14ac:dyDescent="0.25">
      <c r="B19" s="32" t="s">
        <v>4</v>
      </c>
      <c r="C19" s="33">
        <v>0</v>
      </c>
      <c r="D19" s="30">
        <v>0</v>
      </c>
      <c r="E19" s="24"/>
    </row>
    <row r="20" spans="2:5" ht="11.25" customHeight="1" x14ac:dyDescent="0.25">
      <c r="B20" s="32" t="s">
        <v>5</v>
      </c>
      <c r="C20" s="33">
        <v>0</v>
      </c>
      <c r="D20" s="30">
        <v>0</v>
      </c>
      <c r="E20" s="24"/>
    </row>
    <row r="21" spans="2:5" ht="15.75" x14ac:dyDescent="0.25">
      <c r="B21" s="32" t="s">
        <v>6</v>
      </c>
      <c r="C21" s="33">
        <v>18731900</v>
      </c>
      <c r="D21" s="30">
        <v>0</v>
      </c>
      <c r="E21" s="24"/>
    </row>
    <row r="22" spans="2:5" ht="15.75" x14ac:dyDescent="0.25">
      <c r="B22" s="31" t="s">
        <v>7</v>
      </c>
      <c r="C22" s="30">
        <v>23136360</v>
      </c>
      <c r="D22" s="30">
        <v>0</v>
      </c>
      <c r="E22" s="24"/>
    </row>
    <row r="23" spans="2:5" ht="15.75" x14ac:dyDescent="0.25">
      <c r="B23" s="32" t="s">
        <v>8</v>
      </c>
      <c r="C23" s="33">
        <v>10869960</v>
      </c>
      <c r="D23" s="30">
        <v>0</v>
      </c>
      <c r="E23" s="24"/>
    </row>
    <row r="24" spans="2:5" ht="15.75" x14ac:dyDescent="0.25">
      <c r="B24" s="32" t="s">
        <v>9</v>
      </c>
      <c r="C24" s="33">
        <v>500000</v>
      </c>
      <c r="D24" s="30">
        <v>0</v>
      </c>
      <c r="E24" s="24"/>
    </row>
    <row r="25" spans="2:5" ht="15.75" x14ac:dyDescent="0.25">
      <c r="B25" s="32" t="s">
        <v>10</v>
      </c>
      <c r="C25" s="33">
        <v>3000000</v>
      </c>
      <c r="D25" s="30">
        <v>0</v>
      </c>
      <c r="E25" s="24"/>
    </row>
    <row r="26" spans="2:5" ht="13.5" customHeight="1" x14ac:dyDescent="0.25">
      <c r="B26" s="32" t="s">
        <v>11</v>
      </c>
      <c r="C26" s="33">
        <v>0</v>
      </c>
      <c r="D26" s="30">
        <v>0</v>
      </c>
      <c r="E26" s="24"/>
    </row>
    <row r="27" spans="2:5" ht="15.75" x14ac:dyDescent="0.25">
      <c r="B27" s="32" t="s">
        <v>12</v>
      </c>
      <c r="C27" s="33">
        <v>1766400</v>
      </c>
      <c r="D27" s="30">
        <v>0</v>
      </c>
      <c r="E27" s="24"/>
    </row>
    <row r="28" spans="2:5" ht="15.75" x14ac:dyDescent="0.25">
      <c r="B28" s="32" t="s">
        <v>13</v>
      </c>
      <c r="C28" s="33">
        <v>3000000</v>
      </c>
      <c r="D28" s="30">
        <v>0</v>
      </c>
      <c r="E28" s="24"/>
    </row>
    <row r="29" spans="2:5" ht="15.75" x14ac:dyDescent="0.25">
      <c r="B29" s="32" t="s">
        <v>14</v>
      </c>
      <c r="C29" s="33">
        <v>4000000</v>
      </c>
      <c r="D29" s="30">
        <v>0</v>
      </c>
      <c r="E29" s="24"/>
    </row>
    <row r="30" spans="2:5" ht="15.75" x14ac:dyDescent="0.25">
      <c r="B30" s="32" t="s">
        <v>15</v>
      </c>
      <c r="C30" s="33">
        <v>0</v>
      </c>
      <c r="D30" s="30">
        <v>0</v>
      </c>
      <c r="E30" s="24"/>
    </row>
    <row r="31" spans="2:5" ht="12.75" customHeight="1" x14ac:dyDescent="0.25">
      <c r="B31" s="32" t="s">
        <v>16</v>
      </c>
      <c r="C31" s="33">
        <v>0</v>
      </c>
      <c r="D31" s="30">
        <v>0</v>
      </c>
      <c r="E31" s="24"/>
    </row>
    <row r="32" spans="2:5" ht="15.75" x14ac:dyDescent="0.25">
      <c r="B32" s="31" t="s">
        <v>17</v>
      </c>
      <c r="C32" s="30">
        <v>109380895</v>
      </c>
      <c r="D32" s="30">
        <v>0</v>
      </c>
      <c r="E32" s="24"/>
    </row>
    <row r="33" spans="2:5" ht="15.75" x14ac:dyDescent="0.25">
      <c r="B33" s="32" t="s">
        <v>18</v>
      </c>
      <c r="C33" s="33">
        <v>60386000</v>
      </c>
      <c r="D33" s="30">
        <v>0</v>
      </c>
      <c r="E33" s="24"/>
    </row>
    <row r="34" spans="2:5" ht="15.75" x14ac:dyDescent="0.25">
      <c r="B34" s="32" t="s">
        <v>19</v>
      </c>
      <c r="C34" s="33">
        <v>5327400</v>
      </c>
      <c r="D34" s="30">
        <v>0</v>
      </c>
      <c r="E34" s="24"/>
    </row>
    <row r="35" spans="2:5" ht="15.75" x14ac:dyDescent="0.25">
      <c r="B35" s="32" t="s">
        <v>20</v>
      </c>
      <c r="C35" s="33">
        <v>945000</v>
      </c>
      <c r="D35" s="30">
        <v>0</v>
      </c>
      <c r="E35" s="24"/>
    </row>
    <row r="36" spans="2:5" ht="15.75" x14ac:dyDescent="0.25">
      <c r="B36" s="32" t="s">
        <v>21</v>
      </c>
      <c r="C36" s="33">
        <v>0</v>
      </c>
      <c r="D36" s="30">
        <v>0</v>
      </c>
      <c r="E36" s="24"/>
    </row>
    <row r="37" spans="2:5" ht="15.75" x14ac:dyDescent="0.25">
      <c r="B37" s="32" t="s">
        <v>22</v>
      </c>
      <c r="C37" s="33">
        <v>900000</v>
      </c>
      <c r="D37" s="30">
        <v>0</v>
      </c>
      <c r="E37" s="24"/>
    </row>
    <row r="38" spans="2:5" ht="15.75" x14ac:dyDescent="0.25">
      <c r="B38" s="32" t="s">
        <v>23</v>
      </c>
      <c r="C38" s="33">
        <v>495000</v>
      </c>
      <c r="D38" s="30">
        <v>0</v>
      </c>
      <c r="E38" s="24"/>
    </row>
    <row r="39" spans="2:5" ht="15.75" x14ac:dyDescent="0.25">
      <c r="B39" s="32" t="s">
        <v>24</v>
      </c>
      <c r="C39" s="33">
        <v>37797495</v>
      </c>
      <c r="D39" s="30">
        <v>0</v>
      </c>
      <c r="E39" s="24"/>
    </row>
    <row r="40" spans="2:5" ht="15.75" x14ac:dyDescent="0.25">
      <c r="B40" s="32" t="s">
        <v>25</v>
      </c>
      <c r="C40" s="33">
        <v>0</v>
      </c>
      <c r="D40" s="30">
        <v>0</v>
      </c>
      <c r="E40" s="24"/>
    </row>
    <row r="41" spans="2:5" ht="15.75" x14ac:dyDescent="0.25">
      <c r="B41" s="32" t="s">
        <v>26</v>
      </c>
      <c r="C41" s="33">
        <v>3530000</v>
      </c>
      <c r="D41" s="30">
        <v>0</v>
      </c>
      <c r="E41" s="24"/>
    </row>
    <row r="42" spans="2:5" ht="15.75" x14ac:dyDescent="0.25">
      <c r="B42" s="31" t="s">
        <v>27</v>
      </c>
      <c r="C42" s="30">
        <v>0</v>
      </c>
      <c r="D42" s="30">
        <v>0</v>
      </c>
      <c r="E42" s="24"/>
    </row>
    <row r="43" spans="2:5" ht="15.75" x14ac:dyDescent="0.25">
      <c r="B43" s="32" t="s">
        <v>28</v>
      </c>
      <c r="C43" s="33">
        <v>0</v>
      </c>
      <c r="D43" s="30">
        <v>0</v>
      </c>
      <c r="E43" s="24"/>
    </row>
    <row r="44" spans="2:5" ht="15.75" x14ac:dyDescent="0.25">
      <c r="B44" s="32" t="s">
        <v>29</v>
      </c>
      <c r="C44" s="33">
        <v>0</v>
      </c>
      <c r="D44" s="30">
        <v>0</v>
      </c>
      <c r="E44" s="24"/>
    </row>
    <row r="45" spans="2:5" ht="15.75" x14ac:dyDescent="0.25">
      <c r="B45" s="32" t="s">
        <v>30</v>
      </c>
      <c r="C45" s="33">
        <v>0</v>
      </c>
      <c r="D45" s="30">
        <v>0</v>
      </c>
      <c r="E45" s="24"/>
    </row>
    <row r="46" spans="2:5" ht="15.75" x14ac:dyDescent="0.25">
      <c r="B46" s="32" t="s">
        <v>31</v>
      </c>
      <c r="C46" s="33">
        <v>0</v>
      </c>
      <c r="D46" s="30">
        <v>0</v>
      </c>
      <c r="E46" s="24"/>
    </row>
    <row r="47" spans="2:5" ht="15.75" x14ac:dyDescent="0.25">
      <c r="B47" s="32" t="s">
        <v>32</v>
      </c>
      <c r="C47" s="33">
        <v>0</v>
      </c>
      <c r="D47" s="30">
        <v>0</v>
      </c>
      <c r="E47" s="24"/>
    </row>
    <row r="48" spans="2:5" ht="15.75" x14ac:dyDescent="0.25">
      <c r="B48" s="32" t="s">
        <v>33</v>
      </c>
      <c r="C48" s="33">
        <v>0</v>
      </c>
      <c r="D48" s="30">
        <v>0</v>
      </c>
      <c r="E48" s="24"/>
    </row>
    <row r="49" spans="2:5" ht="15.75" x14ac:dyDescent="0.25">
      <c r="B49" s="32" t="s">
        <v>34</v>
      </c>
      <c r="C49" s="33">
        <v>0</v>
      </c>
      <c r="D49" s="30">
        <v>0</v>
      </c>
      <c r="E49" s="24"/>
    </row>
    <row r="50" spans="2:5" ht="15.75" x14ac:dyDescent="0.25">
      <c r="B50" s="32" t="s">
        <v>35</v>
      </c>
      <c r="C50" s="33">
        <v>0</v>
      </c>
      <c r="D50" s="30">
        <v>0</v>
      </c>
      <c r="E50" s="24"/>
    </row>
    <row r="51" spans="2:5" ht="12" customHeight="1" x14ac:dyDescent="0.25">
      <c r="B51" s="31" t="s">
        <v>36</v>
      </c>
      <c r="C51" s="33">
        <v>0</v>
      </c>
      <c r="D51" s="30">
        <v>0</v>
      </c>
      <c r="E51" s="24"/>
    </row>
    <row r="52" spans="2:5" ht="15.75" x14ac:dyDescent="0.25">
      <c r="B52" s="32" t="s">
        <v>37</v>
      </c>
      <c r="C52" s="33">
        <v>0</v>
      </c>
      <c r="D52" s="30">
        <v>0</v>
      </c>
      <c r="E52" s="24"/>
    </row>
    <row r="53" spans="2:5" ht="15.75" x14ac:dyDescent="0.25">
      <c r="B53" s="32" t="s">
        <v>38</v>
      </c>
      <c r="C53" s="33">
        <v>0</v>
      </c>
      <c r="D53" s="30">
        <v>0</v>
      </c>
      <c r="E53" s="24"/>
    </row>
    <row r="54" spans="2:5" ht="15.75" x14ac:dyDescent="0.25">
      <c r="B54" s="32" t="s">
        <v>39</v>
      </c>
      <c r="C54" s="33">
        <v>0</v>
      </c>
      <c r="D54" s="30">
        <v>0</v>
      </c>
      <c r="E54" s="24"/>
    </row>
    <row r="55" spans="2:5" ht="15.75" x14ac:dyDescent="0.25">
      <c r="B55" s="32" t="s">
        <v>40</v>
      </c>
      <c r="C55" s="33">
        <v>0</v>
      </c>
      <c r="D55" s="30">
        <v>0</v>
      </c>
      <c r="E55" s="24"/>
    </row>
    <row r="56" spans="2:5" ht="15.75" x14ac:dyDescent="0.25">
      <c r="B56" s="32" t="s">
        <v>41</v>
      </c>
      <c r="C56" s="33">
        <v>0</v>
      </c>
      <c r="D56" s="30">
        <v>0</v>
      </c>
      <c r="E56" s="24"/>
    </row>
    <row r="57" spans="2:5" ht="15.75" x14ac:dyDescent="0.25">
      <c r="B57" s="32" t="s">
        <v>42</v>
      </c>
      <c r="C57" s="33">
        <v>0</v>
      </c>
      <c r="D57" s="30">
        <v>0</v>
      </c>
      <c r="E57" s="24"/>
    </row>
    <row r="58" spans="2:5" ht="15.75" x14ac:dyDescent="0.25">
      <c r="B58" s="31" t="s">
        <v>43</v>
      </c>
      <c r="C58" s="30">
        <v>6300000</v>
      </c>
      <c r="D58" s="30">
        <v>0</v>
      </c>
      <c r="E58" s="24"/>
    </row>
    <row r="59" spans="2:5" ht="15.75" x14ac:dyDescent="0.25">
      <c r="B59" s="32" t="s">
        <v>44</v>
      </c>
      <c r="C59" s="33">
        <v>5500000</v>
      </c>
      <c r="D59" s="30">
        <v>0</v>
      </c>
      <c r="E59" s="24"/>
    </row>
    <row r="60" spans="2:5" ht="15.75" x14ac:dyDescent="0.25">
      <c r="B60" s="32" t="s">
        <v>45</v>
      </c>
      <c r="C60" s="33">
        <v>0</v>
      </c>
      <c r="D60" s="30">
        <v>0</v>
      </c>
      <c r="E60" s="24"/>
    </row>
    <row r="61" spans="2:5" ht="15.75" x14ac:dyDescent="0.25">
      <c r="B61" s="32" t="s">
        <v>46</v>
      </c>
      <c r="C61" s="33">
        <v>0</v>
      </c>
      <c r="D61" s="30">
        <v>0</v>
      </c>
      <c r="E61" s="24"/>
    </row>
    <row r="62" spans="2:5" ht="15.75" x14ac:dyDescent="0.25">
      <c r="B62" s="32" t="s">
        <v>47</v>
      </c>
      <c r="C62" s="33">
        <v>0</v>
      </c>
      <c r="D62" s="30">
        <v>0</v>
      </c>
      <c r="E62" s="24"/>
    </row>
    <row r="63" spans="2:5" ht="15.75" x14ac:dyDescent="0.25">
      <c r="B63" s="32" t="s">
        <v>48</v>
      </c>
      <c r="C63" s="33">
        <v>0</v>
      </c>
      <c r="D63" s="30">
        <v>0</v>
      </c>
      <c r="E63" s="24"/>
    </row>
    <row r="64" spans="2:5" ht="15.75" x14ac:dyDescent="0.25">
      <c r="B64" s="32" t="s">
        <v>49</v>
      </c>
      <c r="C64" s="33">
        <v>800000</v>
      </c>
      <c r="D64" s="30">
        <v>0</v>
      </c>
      <c r="E64" s="24"/>
    </row>
    <row r="65" spans="2:5" ht="15.75" x14ac:dyDescent="0.25">
      <c r="B65" s="32" t="s">
        <v>50</v>
      </c>
      <c r="C65" s="33">
        <v>0</v>
      </c>
      <c r="D65" s="30">
        <v>0</v>
      </c>
      <c r="E65" s="24"/>
    </row>
    <row r="66" spans="2:5" ht="15.75" x14ac:dyDescent="0.25">
      <c r="B66" s="32" t="s">
        <v>51</v>
      </c>
      <c r="C66" s="33">
        <v>0</v>
      </c>
      <c r="D66" s="30">
        <v>0</v>
      </c>
      <c r="E66" s="24"/>
    </row>
    <row r="67" spans="2:5" ht="15.75" x14ac:dyDescent="0.25">
      <c r="B67" s="32" t="s">
        <v>52</v>
      </c>
      <c r="C67" s="33">
        <v>0</v>
      </c>
      <c r="D67" s="30">
        <v>0</v>
      </c>
      <c r="E67" s="24"/>
    </row>
    <row r="68" spans="2:5" ht="15.75" x14ac:dyDescent="0.25">
      <c r="B68" s="31" t="s">
        <v>53</v>
      </c>
      <c r="C68" s="33">
        <v>0</v>
      </c>
      <c r="D68" s="30">
        <v>0</v>
      </c>
      <c r="E68" s="24"/>
    </row>
    <row r="69" spans="2:5" ht="15.75" x14ac:dyDescent="0.25">
      <c r="B69" s="32" t="s">
        <v>54</v>
      </c>
      <c r="C69" s="33">
        <v>0</v>
      </c>
      <c r="D69" s="30">
        <v>0</v>
      </c>
      <c r="E69" s="24"/>
    </row>
    <row r="70" spans="2:5" ht="15.75" x14ac:dyDescent="0.25">
      <c r="B70" s="32" t="s">
        <v>55</v>
      </c>
      <c r="C70" s="33">
        <v>0</v>
      </c>
      <c r="D70" s="30">
        <v>0</v>
      </c>
      <c r="E70" s="24"/>
    </row>
    <row r="71" spans="2:5" ht="15.75" x14ac:dyDescent="0.25">
      <c r="B71" s="32" t="s">
        <v>56</v>
      </c>
      <c r="C71" s="33">
        <v>0</v>
      </c>
      <c r="D71" s="30">
        <v>0</v>
      </c>
      <c r="E71" s="24"/>
    </row>
    <row r="72" spans="2:5" ht="15.75" x14ac:dyDescent="0.25">
      <c r="B72" s="32" t="s">
        <v>57</v>
      </c>
      <c r="C72" s="33">
        <v>0</v>
      </c>
      <c r="D72" s="30">
        <v>0</v>
      </c>
      <c r="E72" s="24"/>
    </row>
    <row r="73" spans="2:5" ht="15.75" x14ac:dyDescent="0.25">
      <c r="B73" s="31" t="s">
        <v>58</v>
      </c>
      <c r="C73" s="33">
        <v>0</v>
      </c>
      <c r="D73" s="30">
        <v>0</v>
      </c>
      <c r="E73" s="24"/>
    </row>
    <row r="74" spans="2:5" ht="15.75" x14ac:dyDescent="0.25">
      <c r="B74" s="32" t="s">
        <v>59</v>
      </c>
      <c r="C74" s="33">
        <v>0</v>
      </c>
      <c r="D74" s="30">
        <v>0</v>
      </c>
      <c r="E74" s="24"/>
    </row>
    <row r="75" spans="2:5" ht="15.75" x14ac:dyDescent="0.25">
      <c r="B75" s="32" t="s">
        <v>60</v>
      </c>
      <c r="C75" s="33">
        <v>0</v>
      </c>
      <c r="D75" s="30">
        <v>0</v>
      </c>
      <c r="E75" s="24"/>
    </row>
    <row r="76" spans="2:5" ht="15.75" x14ac:dyDescent="0.25">
      <c r="B76" s="31" t="s">
        <v>61</v>
      </c>
      <c r="C76" s="33">
        <v>0</v>
      </c>
      <c r="D76" s="30">
        <v>0</v>
      </c>
      <c r="E76" s="24"/>
    </row>
    <row r="77" spans="2:5" ht="15.75" x14ac:dyDescent="0.25">
      <c r="B77" s="32" t="s">
        <v>62</v>
      </c>
      <c r="C77" s="33">
        <v>0</v>
      </c>
      <c r="D77" s="30">
        <v>0</v>
      </c>
      <c r="E77" s="24"/>
    </row>
    <row r="78" spans="2:5" ht="15.75" x14ac:dyDescent="0.25">
      <c r="B78" s="32" t="s">
        <v>63</v>
      </c>
      <c r="C78" s="33">
        <v>0</v>
      </c>
      <c r="D78" s="30">
        <v>0</v>
      </c>
      <c r="E78" s="24"/>
    </row>
    <row r="79" spans="2:5" ht="15.75" x14ac:dyDescent="0.25">
      <c r="B79" s="32" t="s">
        <v>64</v>
      </c>
      <c r="C79" s="33">
        <v>0</v>
      </c>
      <c r="D79" s="30">
        <v>0</v>
      </c>
      <c r="E79" s="24"/>
    </row>
    <row r="80" spans="2:5" ht="15.75" x14ac:dyDescent="0.25">
      <c r="B80" s="29" t="s">
        <v>67</v>
      </c>
      <c r="C80" s="33">
        <v>0</v>
      </c>
      <c r="D80" s="30">
        <v>0</v>
      </c>
      <c r="E80" s="24"/>
    </row>
    <row r="81" spans="2:5" ht="15.75" x14ac:dyDescent="0.25">
      <c r="B81" s="31" t="s">
        <v>68</v>
      </c>
      <c r="C81" s="33">
        <v>0</v>
      </c>
      <c r="D81" s="30">
        <v>0</v>
      </c>
      <c r="E81" s="24"/>
    </row>
    <row r="82" spans="2:5" ht="15.75" x14ac:dyDescent="0.25">
      <c r="B82" s="32" t="s">
        <v>69</v>
      </c>
      <c r="C82" s="33">
        <v>0</v>
      </c>
      <c r="D82" s="30">
        <v>0</v>
      </c>
      <c r="E82" s="24"/>
    </row>
    <row r="83" spans="2:5" ht="15.75" x14ac:dyDescent="0.25">
      <c r="B83" s="32" t="s">
        <v>70</v>
      </c>
      <c r="C83" s="33">
        <v>0</v>
      </c>
      <c r="D83" s="30">
        <v>0</v>
      </c>
      <c r="E83" s="24"/>
    </row>
    <row r="84" spans="2:5" ht="15.75" x14ac:dyDescent="0.25">
      <c r="B84" s="31" t="s">
        <v>71</v>
      </c>
      <c r="C84" s="33">
        <v>0</v>
      </c>
      <c r="D84" s="30">
        <v>0</v>
      </c>
      <c r="E84" s="24"/>
    </row>
    <row r="85" spans="2:5" ht="15.75" x14ac:dyDescent="0.25">
      <c r="B85" s="32" t="s">
        <v>72</v>
      </c>
      <c r="C85" s="33">
        <v>0</v>
      </c>
      <c r="D85" s="30">
        <v>0</v>
      </c>
      <c r="E85" s="24"/>
    </row>
    <row r="86" spans="2:5" ht="15.75" x14ac:dyDescent="0.25">
      <c r="B86" s="32" t="s">
        <v>73</v>
      </c>
      <c r="C86" s="33">
        <v>0</v>
      </c>
      <c r="D86" s="30">
        <v>0</v>
      </c>
      <c r="E86" s="24"/>
    </row>
    <row r="87" spans="2:5" ht="15.75" x14ac:dyDescent="0.25">
      <c r="B87" s="31" t="s">
        <v>74</v>
      </c>
      <c r="C87" s="33">
        <v>0</v>
      </c>
      <c r="D87" s="30">
        <v>0</v>
      </c>
      <c r="E87" s="24"/>
    </row>
    <row r="88" spans="2:5" ht="15.75" x14ac:dyDescent="0.25">
      <c r="B88" s="32" t="s">
        <v>75</v>
      </c>
      <c r="C88" s="33">
        <v>0</v>
      </c>
      <c r="D88" s="30">
        <v>0</v>
      </c>
      <c r="E88" s="24"/>
    </row>
    <row r="89" spans="2:5" x14ac:dyDescent="0.25">
      <c r="B89" s="5" t="s">
        <v>65</v>
      </c>
      <c r="C89" s="46">
        <f>SUM(C16+C22+C32+C58)</f>
        <v>467397269</v>
      </c>
      <c r="D89" s="34">
        <f>SUM(D16+D22+D32+D58)</f>
        <v>0</v>
      </c>
      <c r="E89" s="35"/>
    </row>
    <row r="90" spans="2:5" ht="16.5" thickBot="1" x14ac:dyDescent="0.3">
      <c r="B90" s="38" t="s">
        <v>107</v>
      </c>
      <c r="C90" s="36"/>
      <c r="D90" s="36"/>
      <c r="E90" s="24"/>
    </row>
    <row r="91" spans="2:5" ht="16.5" thickBot="1" x14ac:dyDescent="0.3">
      <c r="B91" s="49" t="s">
        <v>104</v>
      </c>
      <c r="C91" s="50"/>
      <c r="D91" s="24"/>
      <c r="E91" s="24"/>
    </row>
    <row r="92" spans="2:5" ht="30.75" customHeight="1" thickBot="1" x14ac:dyDescent="0.3">
      <c r="B92" s="51" t="s">
        <v>105</v>
      </c>
      <c r="C92" s="52"/>
      <c r="D92" s="24"/>
      <c r="E92" s="24"/>
    </row>
    <row r="93" spans="2:5" ht="51" customHeight="1" thickBot="1" x14ac:dyDescent="0.3">
      <c r="B93" s="49" t="s">
        <v>106</v>
      </c>
      <c r="C93" s="50"/>
      <c r="D93" s="24"/>
      <c r="E93" s="24"/>
    </row>
    <row r="94" spans="2:5" ht="15.75" x14ac:dyDescent="0.25">
      <c r="B94" s="37"/>
      <c r="C94" s="24"/>
      <c r="D94" s="24"/>
      <c r="E94" s="24"/>
    </row>
    <row r="95" spans="2:5" ht="15.75" customHeight="1" x14ac:dyDescent="0.25">
      <c r="B95" s="24"/>
      <c r="C95" s="24"/>
      <c r="D95" s="24"/>
      <c r="E95" s="24"/>
    </row>
    <row r="96" spans="2:5" ht="15.75" customHeight="1" x14ac:dyDescent="0.25">
      <c r="B96" s="24"/>
      <c r="C96" s="24"/>
      <c r="D96" s="24"/>
      <c r="E96" s="24"/>
    </row>
    <row r="97" spans="2:5" ht="15.75" customHeight="1" x14ac:dyDescent="0.25">
      <c r="B97" s="24"/>
      <c r="C97" s="24"/>
      <c r="D97" s="24"/>
      <c r="E97" s="24"/>
    </row>
    <row r="98" spans="2:5" ht="15.75" customHeight="1" x14ac:dyDescent="0.25">
      <c r="B98" s="24"/>
      <c r="C98" s="24"/>
      <c r="D98" s="24"/>
      <c r="E98" s="24"/>
    </row>
    <row r="99" spans="2:5" ht="15.75" x14ac:dyDescent="0.25">
      <c r="B99" s="24"/>
      <c r="C99" s="24"/>
      <c r="D99" s="24"/>
      <c r="E99" s="24"/>
    </row>
    <row r="100" spans="2:5" ht="28.5" customHeight="1" x14ac:dyDescent="0.25">
      <c r="C100" s="24"/>
      <c r="D100" s="24"/>
      <c r="E100" s="24"/>
    </row>
  </sheetData>
  <mergeCells count="11">
    <mergeCell ref="D12:D14"/>
    <mergeCell ref="B6:D6"/>
    <mergeCell ref="B7:D7"/>
    <mergeCell ref="B8:D8"/>
    <mergeCell ref="B9:D9"/>
    <mergeCell ref="B10:D10"/>
    <mergeCell ref="B91:C91"/>
    <mergeCell ref="B92:C92"/>
    <mergeCell ref="B93:C93"/>
    <mergeCell ref="B12:B14"/>
    <mergeCell ref="C12:C14"/>
  </mergeCells>
  <printOptions horizontalCentered="1"/>
  <pageMargins left="0.59055118110236215" right="0.70866141732283461" top="0.43" bottom="0.45" header="0.31496062992125984" footer="0.31496062992125984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B11:Q103"/>
  <sheetViews>
    <sheetView showGridLines="0" tabSelected="1" zoomScale="73" zoomScaleNormal="73" workbookViewId="0">
      <selection activeCell="N18" sqref="N18"/>
    </sheetView>
  </sheetViews>
  <sheetFormatPr baseColWidth="10" defaultColWidth="11.42578125" defaultRowHeight="15" x14ac:dyDescent="0.25"/>
  <cols>
    <col min="1" max="1" width="1.7109375" customWidth="1"/>
    <col min="2" max="2" width="68.140625" customWidth="1"/>
    <col min="3" max="3" width="22.42578125" customWidth="1"/>
    <col min="4" max="4" width="19.7109375" customWidth="1"/>
    <col min="5" max="5" width="18.5703125" customWidth="1"/>
    <col min="6" max="6" width="21.7109375" customWidth="1"/>
    <col min="7" max="7" width="21.28515625" customWidth="1"/>
    <col min="8" max="8" width="19.7109375" customWidth="1"/>
    <col min="9" max="9" width="19.140625" customWidth="1"/>
    <col min="10" max="10" width="18.140625" customWidth="1"/>
    <col min="11" max="11" width="21.28515625" customWidth="1"/>
    <col min="12" max="13" width="19" customWidth="1"/>
    <col min="14" max="14" width="8.140625" customWidth="1"/>
    <col min="15" max="15" width="12.140625" customWidth="1"/>
    <col min="16" max="16" width="9.85546875" customWidth="1"/>
    <col min="17" max="17" width="8.140625" customWidth="1"/>
  </cols>
  <sheetData>
    <row r="11" spans="2:17" ht="28.5" customHeight="1" x14ac:dyDescent="0.25">
      <c r="B11" s="73" t="s">
        <v>96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</row>
    <row r="12" spans="2:17" ht="21" customHeight="1" x14ac:dyDescent="0.25">
      <c r="B12" s="75" t="s">
        <v>94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</row>
    <row r="13" spans="2:17" ht="15.75" x14ac:dyDescent="0.25">
      <c r="B13" s="59" t="s">
        <v>93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2:17" ht="15.75" customHeight="1" x14ac:dyDescent="0.25">
      <c r="B14" s="57" t="s">
        <v>95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2:17" ht="15.75" customHeight="1" x14ac:dyDescent="0.25">
      <c r="B15" s="58" t="s">
        <v>76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2:17" ht="25.5" customHeight="1" x14ac:dyDescent="0.25">
      <c r="B16" s="77" t="s">
        <v>66</v>
      </c>
      <c r="C16" s="78" t="s">
        <v>92</v>
      </c>
      <c r="D16" s="78" t="s">
        <v>91</v>
      </c>
      <c r="E16" s="63" t="s">
        <v>90</v>
      </c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</row>
    <row r="17" spans="2:17" x14ac:dyDescent="0.25">
      <c r="B17" s="77"/>
      <c r="C17" s="78"/>
      <c r="D17" s="78"/>
      <c r="E17" s="39" t="s">
        <v>78</v>
      </c>
      <c r="F17" s="39" t="s">
        <v>79</v>
      </c>
      <c r="G17" s="39" t="s">
        <v>80</v>
      </c>
      <c r="H17" s="39" t="s">
        <v>81</v>
      </c>
      <c r="I17" s="39" t="s">
        <v>82</v>
      </c>
      <c r="J17" s="39" t="s">
        <v>83</v>
      </c>
      <c r="K17" s="39" t="s">
        <v>84</v>
      </c>
      <c r="L17" s="39" t="s">
        <v>85</v>
      </c>
      <c r="M17" s="39" t="s">
        <v>86</v>
      </c>
      <c r="N17" s="39" t="s">
        <v>87</v>
      </c>
      <c r="O17" s="39" t="s">
        <v>88</v>
      </c>
      <c r="P17" s="39" t="s">
        <v>89</v>
      </c>
      <c r="Q17" s="39" t="s">
        <v>77</v>
      </c>
    </row>
    <row r="18" spans="2:17" x14ac:dyDescent="0.25">
      <c r="B18" s="2" t="s">
        <v>0</v>
      </c>
      <c r="C18" s="12">
        <v>467397269</v>
      </c>
      <c r="D18" s="12">
        <f>D19+D25+D35+D61</f>
        <v>467147269</v>
      </c>
      <c r="E18" s="12">
        <v>22472704.120000001</v>
      </c>
      <c r="F18" s="12">
        <f>F19+F25+F35</f>
        <v>33703607.030000001</v>
      </c>
      <c r="G18" s="12">
        <v>29865572.709999997</v>
      </c>
      <c r="H18" s="12">
        <v>27198396.039999999</v>
      </c>
      <c r="I18" s="12">
        <f>I19+I25+I35</f>
        <v>27673395.23</v>
      </c>
      <c r="J18" s="12">
        <f>J19+J25+J35</f>
        <v>34571122.840000004</v>
      </c>
      <c r="K18" s="12">
        <f>K19+K25+K35+K61</f>
        <v>41699985.140000001</v>
      </c>
      <c r="L18" s="12">
        <f>L19+L25+L35+L61</f>
        <v>36777060.949999996</v>
      </c>
      <c r="M18" s="12">
        <f>M19+M25+M35+M61</f>
        <v>33143387.969999999</v>
      </c>
      <c r="N18" s="9">
        <v>0</v>
      </c>
      <c r="O18" s="9">
        <v>0</v>
      </c>
      <c r="P18" s="9">
        <v>0</v>
      </c>
      <c r="Q18" s="9"/>
    </row>
    <row r="19" spans="2:17" x14ac:dyDescent="0.25">
      <c r="B19" s="6" t="s">
        <v>1</v>
      </c>
      <c r="C19" s="12">
        <v>328580014</v>
      </c>
      <c r="D19" s="12">
        <f>SUM(D20:D24)</f>
        <v>328580014</v>
      </c>
      <c r="E19" s="12">
        <v>22472704.120000001</v>
      </c>
      <c r="F19" s="12">
        <v>30303271.309999999</v>
      </c>
      <c r="G19" s="12">
        <v>26659886.629999999</v>
      </c>
      <c r="H19" s="12">
        <v>25353313.27</v>
      </c>
      <c r="I19" s="12">
        <v>25313233.07</v>
      </c>
      <c r="J19" s="12">
        <f>J20+J21+J24</f>
        <v>25282071.41</v>
      </c>
      <c r="K19" s="12">
        <f>SUM(K20:K24)</f>
        <v>25289237.509999998</v>
      </c>
      <c r="L19" s="12">
        <f>SUM(L20:L24)</f>
        <v>25305602.609999999</v>
      </c>
      <c r="M19" s="12">
        <f>M20+M21+M24</f>
        <v>25254811.59</v>
      </c>
      <c r="N19" s="10"/>
      <c r="O19" s="10"/>
      <c r="P19" s="10"/>
      <c r="Q19" s="10"/>
    </row>
    <row r="20" spans="2:17" x14ac:dyDescent="0.25">
      <c r="B20" s="7" t="s">
        <v>2</v>
      </c>
      <c r="C20" s="13">
        <v>284028305</v>
      </c>
      <c r="D20" s="13">
        <v>284028305</v>
      </c>
      <c r="E20" s="13">
        <v>22323091.379999999</v>
      </c>
      <c r="F20" s="13">
        <v>23385526.329999998</v>
      </c>
      <c r="G20" s="13">
        <v>23156977.879999999</v>
      </c>
      <c r="H20" s="13">
        <v>21833558.879999999</v>
      </c>
      <c r="I20" s="13">
        <v>21804058.879999999</v>
      </c>
      <c r="J20" s="13">
        <v>21776649.379999999</v>
      </c>
      <c r="K20" s="13">
        <v>21818509.379999999</v>
      </c>
      <c r="L20" s="44">
        <v>21838149.379999999</v>
      </c>
      <c r="M20" s="13">
        <v>21787830.379999999</v>
      </c>
      <c r="N20" s="9">
        <v>0</v>
      </c>
      <c r="O20" s="9">
        <v>0</v>
      </c>
      <c r="P20" s="9">
        <v>0</v>
      </c>
      <c r="Q20" s="10"/>
    </row>
    <row r="21" spans="2:17" x14ac:dyDescent="0.25">
      <c r="B21" s="7" t="s">
        <v>3</v>
      </c>
      <c r="C21" s="13">
        <v>25819809</v>
      </c>
      <c r="D21" s="13">
        <v>25819809</v>
      </c>
      <c r="E21" s="13">
        <v>0</v>
      </c>
      <c r="F21" s="13">
        <v>4716400</v>
      </c>
      <c r="G21" s="13">
        <v>2300200</v>
      </c>
      <c r="H21" s="13">
        <v>2321800</v>
      </c>
      <c r="I21" s="13">
        <v>2315400</v>
      </c>
      <c r="J21" s="13">
        <v>2312400</v>
      </c>
      <c r="K21" s="13">
        <v>2282000</v>
      </c>
      <c r="L21" s="13">
        <v>2270000</v>
      </c>
      <c r="M21" s="13">
        <v>2265600</v>
      </c>
      <c r="N21" s="10"/>
      <c r="O21" s="10"/>
      <c r="P21" s="10"/>
      <c r="Q21" s="10"/>
    </row>
    <row r="22" spans="2:17" x14ac:dyDescent="0.25">
      <c r="B22" s="7" t="s">
        <v>4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  <c r="H22" s="12">
        <v>0</v>
      </c>
      <c r="I22" s="12">
        <v>0</v>
      </c>
      <c r="J22" s="9">
        <v>0</v>
      </c>
      <c r="K22" s="9">
        <v>0</v>
      </c>
      <c r="L22" s="9">
        <v>0</v>
      </c>
      <c r="M22" s="13">
        <v>0</v>
      </c>
      <c r="N22" s="9">
        <v>0</v>
      </c>
      <c r="O22" s="9">
        <v>0</v>
      </c>
      <c r="P22" s="9">
        <v>0</v>
      </c>
      <c r="Q22" s="10"/>
    </row>
    <row r="23" spans="2:17" x14ac:dyDescent="0.25">
      <c r="B23" s="7" t="s">
        <v>5</v>
      </c>
      <c r="C23" s="13">
        <v>0</v>
      </c>
      <c r="D23" s="13"/>
      <c r="E23" s="13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/>
    </row>
    <row r="24" spans="2:17" x14ac:dyDescent="0.25">
      <c r="B24" s="7" t="s">
        <v>6</v>
      </c>
      <c r="C24" s="13">
        <v>18731900</v>
      </c>
      <c r="D24" s="13">
        <v>18731900</v>
      </c>
      <c r="E24" s="13">
        <v>149612.74</v>
      </c>
      <c r="F24" s="13">
        <v>2201344.98</v>
      </c>
      <c r="G24" s="13">
        <v>1202708.75</v>
      </c>
      <c r="H24" s="13">
        <v>1197954.3799999999</v>
      </c>
      <c r="I24" s="13">
        <v>1193774.19</v>
      </c>
      <c r="J24" s="13">
        <v>1193022.03</v>
      </c>
      <c r="K24" s="13">
        <v>1188728.1299999999</v>
      </c>
      <c r="L24" s="13">
        <v>1197453.23</v>
      </c>
      <c r="M24" s="13">
        <v>1201381.21</v>
      </c>
      <c r="N24" s="9">
        <v>0</v>
      </c>
      <c r="O24" s="9">
        <v>0</v>
      </c>
      <c r="P24" s="9">
        <v>0</v>
      </c>
      <c r="Q24" s="10"/>
    </row>
    <row r="25" spans="2:17" x14ac:dyDescent="0.25">
      <c r="B25" s="6" t="s">
        <v>7</v>
      </c>
      <c r="C25" s="12">
        <v>23136360</v>
      </c>
      <c r="D25" s="12">
        <f>SUM(D26:D34)</f>
        <v>23876533.75</v>
      </c>
      <c r="E25" s="13">
        <v>0</v>
      </c>
      <c r="F25" s="12">
        <f>F26+F28+F30+F33</f>
        <v>1271707.51</v>
      </c>
      <c r="G25" s="12">
        <v>1784700.74</v>
      </c>
      <c r="H25" s="12">
        <v>1817636.4</v>
      </c>
      <c r="I25" s="12">
        <v>1864497.64</v>
      </c>
      <c r="J25" s="12">
        <f>J26+J28+J30+J31</f>
        <v>3259787.1599999997</v>
      </c>
      <c r="K25" s="12">
        <f>SUM(K26:K34)</f>
        <v>1697966.55</v>
      </c>
      <c r="L25" s="12">
        <f>SUM(L26:L34)</f>
        <v>2066030.72</v>
      </c>
      <c r="M25" s="12">
        <f>M26+M27+M28+M30</f>
        <v>938828.59</v>
      </c>
      <c r="N25" s="10"/>
      <c r="O25" s="10"/>
      <c r="P25" s="10"/>
      <c r="Q25" s="10"/>
    </row>
    <row r="26" spans="2:17" x14ac:dyDescent="0.25">
      <c r="B26" s="7" t="s">
        <v>8</v>
      </c>
      <c r="C26" s="13">
        <v>10869960</v>
      </c>
      <c r="D26" s="13">
        <v>10869960</v>
      </c>
      <c r="E26" s="13">
        <v>0</v>
      </c>
      <c r="F26" s="13">
        <v>844842.26</v>
      </c>
      <c r="G26" s="13">
        <v>779877.89</v>
      </c>
      <c r="H26" s="13">
        <v>811849.38</v>
      </c>
      <c r="I26" s="13">
        <v>904360.62</v>
      </c>
      <c r="J26" s="13">
        <v>868822.32</v>
      </c>
      <c r="K26" s="13">
        <v>902235.66</v>
      </c>
      <c r="L26" s="13">
        <v>1067071.42</v>
      </c>
      <c r="M26" s="13">
        <v>616412.18999999994</v>
      </c>
      <c r="N26" s="9">
        <v>0</v>
      </c>
      <c r="O26" s="9">
        <v>0</v>
      </c>
      <c r="P26" s="9">
        <v>0</v>
      </c>
      <c r="Q26" s="10"/>
    </row>
    <row r="27" spans="2:17" x14ac:dyDescent="0.25">
      <c r="B27" s="7" t="s">
        <v>9</v>
      </c>
      <c r="C27" s="13">
        <v>500000</v>
      </c>
      <c r="D27" s="13">
        <v>393000</v>
      </c>
      <c r="E27" s="13">
        <v>0</v>
      </c>
      <c r="F27" s="13">
        <v>0</v>
      </c>
      <c r="G27" s="13">
        <v>0</v>
      </c>
      <c r="H27" s="13">
        <v>112615.07</v>
      </c>
      <c r="I27" s="13">
        <v>112615.07</v>
      </c>
      <c r="J27" s="9">
        <v>0</v>
      </c>
      <c r="K27" s="9">
        <v>0</v>
      </c>
      <c r="L27" s="13">
        <v>0</v>
      </c>
      <c r="M27" s="13"/>
      <c r="N27" s="9">
        <v>0</v>
      </c>
      <c r="O27" s="9">
        <v>0</v>
      </c>
      <c r="P27" s="9">
        <v>0</v>
      </c>
      <c r="Q27" s="9"/>
    </row>
    <row r="28" spans="2:17" x14ac:dyDescent="0.25">
      <c r="B28" s="7" t="s">
        <v>10</v>
      </c>
      <c r="C28" s="13">
        <v>3000000</v>
      </c>
      <c r="D28" s="13">
        <v>2400000</v>
      </c>
      <c r="E28" s="13">
        <v>0</v>
      </c>
      <c r="F28" s="13">
        <v>149450</v>
      </c>
      <c r="G28" s="13">
        <v>89600</v>
      </c>
      <c r="H28" s="13">
        <v>842600</v>
      </c>
      <c r="I28" s="13">
        <v>796950</v>
      </c>
      <c r="J28" s="13">
        <v>74800</v>
      </c>
      <c r="K28" s="13">
        <v>100100</v>
      </c>
      <c r="L28" s="13">
        <v>249250</v>
      </c>
      <c r="M28" s="13">
        <v>144850</v>
      </c>
      <c r="N28" s="9">
        <v>0</v>
      </c>
      <c r="O28" s="9">
        <v>0</v>
      </c>
      <c r="P28" s="9">
        <v>0</v>
      </c>
      <c r="Q28" s="10"/>
    </row>
    <row r="29" spans="2:17" x14ac:dyDescent="0.25">
      <c r="B29" s="7" t="s">
        <v>11</v>
      </c>
      <c r="C29" s="13">
        <v>0</v>
      </c>
      <c r="D29" s="12">
        <v>0</v>
      </c>
      <c r="E29" s="13">
        <v>0</v>
      </c>
      <c r="F29" s="13">
        <v>0</v>
      </c>
      <c r="G29" s="13">
        <v>0</v>
      </c>
      <c r="H29" s="13"/>
      <c r="I29" s="13"/>
      <c r="J29" s="10"/>
      <c r="K29" s="10"/>
      <c r="L29" s="13"/>
      <c r="M29" s="13">
        <v>0</v>
      </c>
      <c r="N29" s="10"/>
      <c r="O29" s="10"/>
      <c r="P29" s="10"/>
      <c r="Q29" s="10"/>
    </row>
    <row r="30" spans="2:17" x14ac:dyDescent="0.25">
      <c r="B30" s="7" t="s">
        <v>12</v>
      </c>
      <c r="C30" s="13">
        <v>1766400</v>
      </c>
      <c r="D30" s="13">
        <v>1766400</v>
      </c>
      <c r="E30" s="13">
        <v>0</v>
      </c>
      <c r="F30" s="13">
        <v>122383.9</v>
      </c>
      <c r="G30" s="13">
        <v>215394.35</v>
      </c>
      <c r="H30" s="13">
        <v>50571.95</v>
      </c>
      <c r="I30" s="13">
        <v>50571.95</v>
      </c>
      <c r="J30" s="13">
        <v>31860</v>
      </c>
      <c r="K30" s="13">
        <v>10620</v>
      </c>
      <c r="L30" s="13">
        <v>48000</v>
      </c>
      <c r="M30" s="13">
        <v>177566.4</v>
      </c>
      <c r="N30" s="9">
        <v>0</v>
      </c>
      <c r="O30" s="9">
        <v>0</v>
      </c>
      <c r="P30" s="9">
        <v>0</v>
      </c>
      <c r="Q30" s="10"/>
    </row>
    <row r="31" spans="2:17" x14ac:dyDescent="0.25">
      <c r="B31" s="7" t="s">
        <v>13</v>
      </c>
      <c r="C31" s="13">
        <v>3000000</v>
      </c>
      <c r="D31" s="13">
        <v>3000000</v>
      </c>
      <c r="E31" s="13">
        <v>0</v>
      </c>
      <c r="F31" s="13">
        <v>0</v>
      </c>
      <c r="G31" s="13">
        <v>0</v>
      </c>
      <c r="H31" s="13"/>
      <c r="I31" s="13"/>
      <c r="J31" s="13">
        <v>2284304.84</v>
      </c>
      <c r="K31" s="13"/>
      <c r="L31" s="13"/>
      <c r="M31" s="13">
        <v>0</v>
      </c>
      <c r="N31" s="10"/>
      <c r="O31" s="10"/>
      <c r="P31" s="10"/>
      <c r="Q31" s="10"/>
    </row>
    <row r="32" spans="2:17" x14ac:dyDescent="0.25">
      <c r="B32" s="7" t="s">
        <v>14</v>
      </c>
      <c r="C32" s="13">
        <v>4000000</v>
      </c>
      <c r="D32" s="13">
        <v>3857000</v>
      </c>
      <c r="E32" s="13">
        <v>0</v>
      </c>
      <c r="F32" s="13">
        <v>0</v>
      </c>
      <c r="G32" s="13">
        <v>699828.5</v>
      </c>
      <c r="H32" s="12">
        <v>0</v>
      </c>
      <c r="I32" s="12">
        <v>0</v>
      </c>
      <c r="J32" s="9">
        <v>0</v>
      </c>
      <c r="K32" s="13">
        <v>685010.89</v>
      </c>
      <c r="L32" s="13">
        <v>0</v>
      </c>
      <c r="M32" s="13">
        <v>0</v>
      </c>
      <c r="N32" s="9">
        <v>0</v>
      </c>
      <c r="O32" s="9">
        <v>0</v>
      </c>
      <c r="P32" s="9">
        <v>0</v>
      </c>
      <c r="Q32" s="10"/>
    </row>
    <row r="33" spans="2:17" x14ac:dyDescent="0.25">
      <c r="B33" s="7" t="s">
        <v>15</v>
      </c>
      <c r="C33" s="13">
        <v>0</v>
      </c>
      <c r="D33" s="13">
        <v>932173.75</v>
      </c>
      <c r="E33" s="13">
        <v>0</v>
      </c>
      <c r="F33" s="13">
        <v>155031.35</v>
      </c>
      <c r="G33" s="13">
        <v>0</v>
      </c>
      <c r="H33" s="13"/>
      <c r="I33" s="13"/>
      <c r="J33" s="10"/>
      <c r="K33" s="10"/>
      <c r="L33" s="13">
        <v>144000</v>
      </c>
      <c r="M33" s="13">
        <v>0</v>
      </c>
      <c r="N33" s="10"/>
      <c r="O33" s="10"/>
      <c r="P33" s="10"/>
      <c r="Q33" s="10"/>
    </row>
    <row r="34" spans="2:17" x14ac:dyDescent="0.25">
      <c r="B34" s="7" t="s">
        <v>16</v>
      </c>
      <c r="C34" s="13">
        <v>0</v>
      </c>
      <c r="D34" s="13">
        <v>658000</v>
      </c>
      <c r="E34" s="13">
        <v>0</v>
      </c>
      <c r="F34" s="12">
        <v>0</v>
      </c>
      <c r="G34" s="13">
        <v>0</v>
      </c>
      <c r="H34" s="12">
        <v>0</v>
      </c>
      <c r="I34" s="12">
        <v>0</v>
      </c>
      <c r="J34" s="9">
        <v>0</v>
      </c>
      <c r="K34" s="9">
        <v>0</v>
      </c>
      <c r="L34" s="13">
        <v>557709.30000000005</v>
      </c>
      <c r="M34" s="13">
        <v>0</v>
      </c>
      <c r="N34" s="9">
        <v>0</v>
      </c>
      <c r="O34" s="9">
        <v>0</v>
      </c>
      <c r="P34" s="9">
        <v>0</v>
      </c>
      <c r="Q34" s="10"/>
    </row>
    <row r="35" spans="2:17" x14ac:dyDescent="0.25">
      <c r="B35" s="6" t="s">
        <v>17</v>
      </c>
      <c r="C35" s="12">
        <v>109380895</v>
      </c>
      <c r="D35" s="12">
        <f>SUM(D36:D44)</f>
        <v>108390721.25</v>
      </c>
      <c r="E35" s="13">
        <v>0</v>
      </c>
      <c r="F35" s="12">
        <f>F37+F44</f>
        <v>2128628.21</v>
      </c>
      <c r="G35" s="12">
        <f>SUM(G36:G44)</f>
        <v>1420985.34</v>
      </c>
      <c r="H35" s="12">
        <v>27446.37</v>
      </c>
      <c r="I35" s="12">
        <f>I38+I40+I44</f>
        <v>495664.51999999996</v>
      </c>
      <c r="J35" s="12">
        <f>J36+J42</f>
        <v>6029264.2699999996</v>
      </c>
      <c r="K35" s="12">
        <f>SUM(K36:K44)</f>
        <v>14371879.08</v>
      </c>
      <c r="L35" s="12">
        <f>SUM(L36:L44)</f>
        <v>9405427.6199999992</v>
      </c>
      <c r="M35" s="12">
        <f>M36+M37+M40+M42+M44</f>
        <v>6237093.540000001</v>
      </c>
      <c r="N35" s="10"/>
      <c r="O35" s="10"/>
      <c r="P35" s="10"/>
      <c r="Q35" s="10"/>
    </row>
    <row r="36" spans="2:17" x14ac:dyDescent="0.25">
      <c r="B36" s="7" t="s">
        <v>18</v>
      </c>
      <c r="C36" s="13">
        <v>60386000</v>
      </c>
      <c r="D36" s="13">
        <v>51132539.530000001</v>
      </c>
      <c r="E36" s="13">
        <v>0</v>
      </c>
      <c r="F36" s="12">
        <v>0</v>
      </c>
      <c r="G36" s="13">
        <v>0</v>
      </c>
      <c r="H36" s="12">
        <v>0</v>
      </c>
      <c r="I36" s="12">
        <v>0</v>
      </c>
      <c r="J36" s="13">
        <v>1656763.27</v>
      </c>
      <c r="K36" s="13">
        <v>6654888.9100000001</v>
      </c>
      <c r="L36" s="13">
        <v>6005100.0599999996</v>
      </c>
      <c r="M36" s="13">
        <v>1331306.8500000001</v>
      </c>
      <c r="N36" s="9">
        <v>0</v>
      </c>
      <c r="O36" s="9">
        <v>0</v>
      </c>
      <c r="P36" s="9">
        <v>0</v>
      </c>
      <c r="Q36" s="10"/>
    </row>
    <row r="37" spans="2:17" x14ac:dyDescent="0.25">
      <c r="B37" s="7" t="s">
        <v>19</v>
      </c>
      <c r="C37" s="13">
        <v>5327400</v>
      </c>
      <c r="D37" s="13">
        <v>5027400</v>
      </c>
      <c r="E37" s="13">
        <v>0</v>
      </c>
      <c r="F37" s="13">
        <v>1563358.4</v>
      </c>
      <c r="G37" s="13">
        <v>0</v>
      </c>
      <c r="H37" s="13"/>
      <c r="I37" s="13"/>
      <c r="J37" s="10"/>
      <c r="K37" s="10"/>
      <c r="L37" s="13"/>
      <c r="M37" s="13">
        <v>828065</v>
      </c>
      <c r="N37" s="10"/>
      <c r="O37" s="10"/>
      <c r="P37" s="10"/>
      <c r="Q37" s="10"/>
    </row>
    <row r="38" spans="2:17" x14ac:dyDescent="0.25">
      <c r="B38" s="7" t="s">
        <v>20</v>
      </c>
      <c r="C38" s="13">
        <v>945000</v>
      </c>
      <c r="D38" s="13">
        <v>1555560</v>
      </c>
      <c r="E38" s="13">
        <v>0</v>
      </c>
      <c r="F38" s="12">
        <v>0</v>
      </c>
      <c r="G38" s="13">
        <v>69620</v>
      </c>
      <c r="H38" s="12">
        <v>0</v>
      </c>
      <c r="I38" s="13">
        <v>69620</v>
      </c>
      <c r="J38" s="9">
        <v>0</v>
      </c>
      <c r="K38" s="13">
        <v>49560</v>
      </c>
      <c r="L38" s="13">
        <v>57654.8</v>
      </c>
      <c r="M38" s="13">
        <v>0</v>
      </c>
      <c r="N38" s="9">
        <v>0</v>
      </c>
      <c r="O38" s="9">
        <v>0</v>
      </c>
      <c r="P38" s="9">
        <v>0</v>
      </c>
      <c r="Q38" s="10"/>
    </row>
    <row r="39" spans="2:17" x14ac:dyDescent="0.25">
      <c r="B39" s="7" t="s">
        <v>21</v>
      </c>
      <c r="C39" s="13">
        <v>0</v>
      </c>
      <c r="D39" s="13">
        <v>0</v>
      </c>
      <c r="E39" s="13">
        <v>0</v>
      </c>
      <c r="F39" s="12">
        <v>0</v>
      </c>
      <c r="G39" s="13">
        <v>0</v>
      </c>
      <c r="H39" s="13"/>
      <c r="I39" s="13"/>
      <c r="J39" s="10"/>
      <c r="K39" s="10"/>
      <c r="L39" s="13"/>
      <c r="M39" s="13">
        <v>0</v>
      </c>
      <c r="N39" s="10"/>
      <c r="O39" s="10"/>
      <c r="P39" s="10"/>
      <c r="Q39" s="10"/>
    </row>
    <row r="40" spans="2:17" x14ac:dyDescent="0.25">
      <c r="B40" s="7" t="s">
        <v>22</v>
      </c>
      <c r="C40" s="13">
        <v>900000</v>
      </c>
      <c r="D40" s="13">
        <v>1151600</v>
      </c>
      <c r="E40" s="13">
        <v>0</v>
      </c>
      <c r="F40" s="12">
        <v>0</v>
      </c>
      <c r="G40" s="13">
        <v>258607.79</v>
      </c>
      <c r="H40" s="13">
        <v>27446.37</v>
      </c>
      <c r="I40" s="13">
        <v>83849.36</v>
      </c>
      <c r="J40" s="9">
        <v>0</v>
      </c>
      <c r="K40" s="9">
        <v>0</v>
      </c>
      <c r="L40" s="13">
        <v>0</v>
      </c>
      <c r="M40" s="13">
        <v>431844.79</v>
      </c>
      <c r="N40" s="9">
        <v>0</v>
      </c>
      <c r="O40" s="9">
        <v>0</v>
      </c>
      <c r="P40" s="9">
        <v>0</v>
      </c>
      <c r="Q40" s="10"/>
    </row>
    <row r="41" spans="2:17" x14ac:dyDescent="0.25">
      <c r="B41" s="7" t="s">
        <v>23</v>
      </c>
      <c r="C41" s="13">
        <v>495000</v>
      </c>
      <c r="D41" s="13">
        <v>641902</v>
      </c>
      <c r="E41" s="13">
        <v>0</v>
      </c>
      <c r="F41" s="12">
        <v>0</v>
      </c>
      <c r="G41" s="13"/>
      <c r="H41" s="13"/>
      <c r="I41" s="13"/>
      <c r="J41" s="10"/>
      <c r="K41" s="10"/>
      <c r="L41" s="13"/>
      <c r="M41" s="13">
        <v>0</v>
      </c>
      <c r="N41" s="10"/>
      <c r="O41" s="10"/>
      <c r="P41" s="10"/>
      <c r="Q41" s="10"/>
    </row>
    <row r="42" spans="2:17" x14ac:dyDescent="0.25">
      <c r="B42" s="7" t="s">
        <v>24</v>
      </c>
      <c r="C42" s="13">
        <v>37797495</v>
      </c>
      <c r="D42" s="13">
        <v>38347150</v>
      </c>
      <c r="E42" s="13">
        <v>0</v>
      </c>
      <c r="F42" s="12">
        <v>0</v>
      </c>
      <c r="G42" s="13">
        <v>0</v>
      </c>
      <c r="H42" s="12">
        <v>0</v>
      </c>
      <c r="I42" s="13">
        <v>0</v>
      </c>
      <c r="J42" s="13">
        <v>4372501</v>
      </c>
      <c r="K42" s="13">
        <v>7564400</v>
      </c>
      <c r="L42" s="13">
        <v>3150000</v>
      </c>
      <c r="M42" s="13">
        <v>3150000</v>
      </c>
      <c r="N42" s="9">
        <v>0</v>
      </c>
      <c r="O42" s="9">
        <v>0</v>
      </c>
      <c r="P42" s="9">
        <v>0</v>
      </c>
      <c r="Q42" s="10"/>
    </row>
    <row r="43" spans="2:17" x14ac:dyDescent="0.25">
      <c r="B43" s="7" t="s">
        <v>25</v>
      </c>
      <c r="C43" s="13">
        <v>0</v>
      </c>
      <c r="D43" s="13">
        <v>0</v>
      </c>
      <c r="E43" s="13">
        <v>0</v>
      </c>
      <c r="F43" s="12">
        <v>0</v>
      </c>
      <c r="G43" s="13"/>
      <c r="H43" s="13"/>
      <c r="I43" s="13"/>
      <c r="J43" s="10"/>
      <c r="K43" s="10"/>
      <c r="L43" s="13"/>
      <c r="M43" s="13">
        <v>0</v>
      </c>
      <c r="N43" s="10"/>
      <c r="O43" s="10"/>
      <c r="P43" s="10"/>
      <c r="Q43" s="10"/>
    </row>
    <row r="44" spans="2:17" x14ac:dyDescent="0.25">
      <c r="B44" s="7" t="s">
        <v>26</v>
      </c>
      <c r="C44" s="13">
        <v>3530000</v>
      </c>
      <c r="D44" s="13">
        <v>10534569.720000001</v>
      </c>
      <c r="E44" s="13">
        <v>0</v>
      </c>
      <c r="F44" s="13">
        <v>565269.81000000006</v>
      </c>
      <c r="G44" s="13">
        <v>1092757.55</v>
      </c>
      <c r="H44" s="12">
        <v>0</v>
      </c>
      <c r="I44" s="13">
        <v>342195.16</v>
      </c>
      <c r="J44" s="9">
        <v>0</v>
      </c>
      <c r="K44" s="13">
        <v>103030.17</v>
      </c>
      <c r="L44" s="13">
        <v>192672.76</v>
      </c>
      <c r="M44" s="13">
        <v>495876.9</v>
      </c>
      <c r="N44" s="9">
        <v>0</v>
      </c>
      <c r="O44" s="9">
        <v>0</v>
      </c>
      <c r="P44" s="9">
        <v>0</v>
      </c>
      <c r="Q44" s="10"/>
    </row>
    <row r="45" spans="2:17" x14ac:dyDescent="0.25">
      <c r="B45" s="6" t="s">
        <v>27</v>
      </c>
      <c r="C45" s="12">
        <v>0</v>
      </c>
      <c r="D45" s="13">
        <v>0</v>
      </c>
      <c r="E45" s="13">
        <v>0</v>
      </c>
      <c r="F45" s="12">
        <v>0</v>
      </c>
      <c r="G45" s="13"/>
      <c r="H45" s="13"/>
      <c r="I45" s="13"/>
      <c r="J45" s="10"/>
      <c r="K45" s="42">
        <f>SUM(K46:K53)</f>
        <v>0</v>
      </c>
      <c r="L45" s="10"/>
      <c r="M45" s="13">
        <v>0</v>
      </c>
      <c r="N45" s="10"/>
      <c r="O45" s="10"/>
      <c r="P45" s="10"/>
      <c r="Q45" s="10"/>
    </row>
    <row r="46" spans="2:17" x14ac:dyDescent="0.25">
      <c r="B46" s="7" t="s">
        <v>28</v>
      </c>
      <c r="C46" s="12">
        <v>0</v>
      </c>
      <c r="D46" s="13">
        <v>0</v>
      </c>
      <c r="E46" s="13">
        <v>0</v>
      </c>
      <c r="F46" s="12">
        <v>0</v>
      </c>
      <c r="G46" s="12">
        <v>0</v>
      </c>
      <c r="H46" s="12">
        <v>0</v>
      </c>
      <c r="I46" s="12">
        <v>0</v>
      </c>
      <c r="J46" s="9">
        <v>0</v>
      </c>
      <c r="K46" s="9">
        <v>0</v>
      </c>
      <c r="L46" s="9">
        <v>0</v>
      </c>
      <c r="M46" s="13">
        <v>0</v>
      </c>
      <c r="N46" s="9">
        <v>0</v>
      </c>
      <c r="O46" s="9">
        <v>0</v>
      </c>
      <c r="P46" s="9">
        <v>0</v>
      </c>
      <c r="Q46" s="10"/>
    </row>
    <row r="47" spans="2:17" x14ac:dyDescent="0.25">
      <c r="B47" s="7" t="s">
        <v>29</v>
      </c>
      <c r="C47" s="12">
        <v>0</v>
      </c>
      <c r="D47" s="13">
        <v>0</v>
      </c>
      <c r="E47" s="13">
        <v>0</v>
      </c>
      <c r="F47" s="12">
        <v>0</v>
      </c>
      <c r="G47" s="13"/>
      <c r="H47" s="13"/>
      <c r="I47" s="13"/>
      <c r="J47" s="10"/>
      <c r="K47" s="10"/>
      <c r="L47" s="10"/>
      <c r="M47" s="13">
        <v>0</v>
      </c>
      <c r="N47" s="10"/>
      <c r="O47" s="10"/>
      <c r="P47" s="10"/>
      <c r="Q47" s="10"/>
    </row>
    <row r="48" spans="2:17" x14ac:dyDescent="0.25">
      <c r="B48" s="7" t="s">
        <v>30</v>
      </c>
      <c r="C48" s="13">
        <v>0</v>
      </c>
      <c r="D48" s="13">
        <v>0</v>
      </c>
      <c r="E48" s="13">
        <v>0</v>
      </c>
      <c r="F48" s="12">
        <v>0</v>
      </c>
      <c r="G48" s="12">
        <v>0</v>
      </c>
      <c r="H48" s="12">
        <v>0</v>
      </c>
      <c r="I48" s="12">
        <v>0</v>
      </c>
      <c r="J48" s="9">
        <v>0</v>
      </c>
      <c r="K48" s="9">
        <v>0</v>
      </c>
      <c r="L48" s="9">
        <v>0</v>
      </c>
      <c r="M48" s="13">
        <v>0</v>
      </c>
      <c r="N48" s="9">
        <v>0</v>
      </c>
      <c r="O48" s="9">
        <v>0</v>
      </c>
      <c r="P48" s="9">
        <v>0</v>
      </c>
      <c r="Q48" s="10"/>
    </row>
    <row r="49" spans="2:17" x14ac:dyDescent="0.25">
      <c r="B49" s="7" t="s">
        <v>31</v>
      </c>
      <c r="C49" s="13">
        <v>0</v>
      </c>
      <c r="D49" s="13">
        <v>0</v>
      </c>
      <c r="E49" s="13">
        <v>0</v>
      </c>
      <c r="F49" s="12">
        <v>0</v>
      </c>
      <c r="G49" s="13"/>
      <c r="H49" s="13"/>
      <c r="I49" s="13"/>
      <c r="J49" s="10"/>
      <c r="K49" s="10"/>
      <c r="L49" s="10"/>
      <c r="M49" s="13">
        <v>0</v>
      </c>
      <c r="N49" s="10"/>
      <c r="O49" s="10"/>
      <c r="P49" s="10"/>
      <c r="Q49" s="10"/>
    </row>
    <row r="50" spans="2:17" x14ac:dyDescent="0.25">
      <c r="B50" s="7" t="s">
        <v>32</v>
      </c>
      <c r="C50" s="13">
        <v>0</v>
      </c>
      <c r="D50" s="13">
        <v>0</v>
      </c>
      <c r="E50" s="13">
        <v>0</v>
      </c>
      <c r="F50" s="12">
        <v>0</v>
      </c>
      <c r="G50" s="12">
        <v>0</v>
      </c>
      <c r="H50" s="12">
        <v>0</v>
      </c>
      <c r="I50" s="12">
        <v>0</v>
      </c>
      <c r="J50" s="9">
        <v>0</v>
      </c>
      <c r="K50" s="9">
        <v>0</v>
      </c>
      <c r="L50" s="9">
        <v>0</v>
      </c>
      <c r="M50" s="13">
        <v>0</v>
      </c>
      <c r="N50" s="9">
        <v>0</v>
      </c>
      <c r="O50" s="9">
        <v>0</v>
      </c>
      <c r="P50" s="9">
        <v>0</v>
      </c>
      <c r="Q50" s="10"/>
    </row>
    <row r="51" spans="2:17" x14ac:dyDescent="0.25">
      <c r="B51" s="7" t="s">
        <v>33</v>
      </c>
      <c r="C51" s="13">
        <v>0</v>
      </c>
      <c r="D51" s="13">
        <v>0</v>
      </c>
      <c r="E51" s="13">
        <v>0</v>
      </c>
      <c r="F51" s="12">
        <v>0</v>
      </c>
      <c r="G51" s="13"/>
      <c r="H51" s="13"/>
      <c r="I51" s="13"/>
      <c r="J51" s="10"/>
      <c r="K51" s="10"/>
      <c r="L51" s="10"/>
      <c r="M51" s="13">
        <v>0</v>
      </c>
      <c r="N51" s="10"/>
      <c r="O51" s="10"/>
      <c r="P51" s="10"/>
      <c r="Q51" s="10"/>
    </row>
    <row r="52" spans="2:17" x14ac:dyDescent="0.25">
      <c r="B52" s="7" t="s">
        <v>34</v>
      </c>
      <c r="C52" s="13">
        <v>0</v>
      </c>
      <c r="D52" s="13">
        <v>0</v>
      </c>
      <c r="E52" s="13">
        <v>0</v>
      </c>
      <c r="F52" s="12">
        <v>0</v>
      </c>
      <c r="G52" s="12">
        <v>0</v>
      </c>
      <c r="H52" s="12">
        <v>0</v>
      </c>
      <c r="I52" s="12">
        <v>0</v>
      </c>
      <c r="J52" s="9">
        <v>0</v>
      </c>
      <c r="K52" s="9">
        <v>0</v>
      </c>
      <c r="L52" s="9">
        <v>0</v>
      </c>
      <c r="M52" s="13">
        <v>0</v>
      </c>
      <c r="N52" s="9">
        <v>0</v>
      </c>
      <c r="O52" s="9">
        <v>0</v>
      </c>
      <c r="P52" s="9">
        <v>0</v>
      </c>
      <c r="Q52" s="10"/>
    </row>
    <row r="53" spans="2:17" x14ac:dyDescent="0.25">
      <c r="B53" s="7" t="s">
        <v>35</v>
      </c>
      <c r="C53" s="13">
        <v>0</v>
      </c>
      <c r="D53" s="13">
        <v>0</v>
      </c>
      <c r="E53" s="13">
        <v>0</v>
      </c>
      <c r="F53" s="12">
        <v>0</v>
      </c>
      <c r="G53" s="13"/>
      <c r="H53" s="13"/>
      <c r="I53" s="13"/>
      <c r="J53" s="10"/>
      <c r="K53" s="10"/>
      <c r="L53" s="10"/>
      <c r="M53" s="13">
        <v>0</v>
      </c>
      <c r="N53" s="10"/>
      <c r="O53" s="10"/>
      <c r="P53" s="10"/>
      <c r="Q53" s="10"/>
    </row>
    <row r="54" spans="2:17" x14ac:dyDescent="0.25">
      <c r="B54" s="6" t="s">
        <v>36</v>
      </c>
      <c r="C54" s="13">
        <v>0</v>
      </c>
      <c r="D54" s="13">
        <v>0</v>
      </c>
      <c r="E54" s="13">
        <v>0</v>
      </c>
      <c r="F54" s="12">
        <v>0</v>
      </c>
      <c r="G54" s="12">
        <v>0</v>
      </c>
      <c r="H54" s="12">
        <v>0</v>
      </c>
      <c r="I54" s="9">
        <v>0</v>
      </c>
      <c r="J54" s="9">
        <f>SUM(J55:J60)</f>
        <v>0</v>
      </c>
      <c r="K54" s="42">
        <f>SUM(K55:K60)</f>
        <v>0</v>
      </c>
      <c r="L54" s="9">
        <v>0</v>
      </c>
      <c r="M54" s="13">
        <v>0</v>
      </c>
      <c r="N54" s="9">
        <v>0</v>
      </c>
      <c r="O54" s="9">
        <v>0</v>
      </c>
      <c r="P54" s="9">
        <v>0</v>
      </c>
      <c r="Q54" s="10"/>
    </row>
    <row r="55" spans="2:17" x14ac:dyDescent="0.25">
      <c r="B55" s="7" t="s">
        <v>37</v>
      </c>
      <c r="C55" s="13">
        <v>0</v>
      </c>
      <c r="D55" s="13">
        <v>0</v>
      </c>
      <c r="E55" s="13">
        <v>0</v>
      </c>
      <c r="F55" s="12">
        <v>0</v>
      </c>
      <c r="G55" s="13"/>
      <c r="H55" s="13"/>
      <c r="I55" s="10"/>
      <c r="J55" s="10"/>
      <c r="K55" s="10"/>
      <c r="L55" s="10"/>
      <c r="M55" s="13">
        <v>0</v>
      </c>
      <c r="N55" s="10"/>
      <c r="O55" s="10"/>
      <c r="P55" s="10"/>
      <c r="Q55" s="10"/>
    </row>
    <row r="56" spans="2:17" x14ac:dyDescent="0.25">
      <c r="B56" s="7" t="s">
        <v>38</v>
      </c>
      <c r="C56" s="13">
        <v>0</v>
      </c>
      <c r="D56" s="13">
        <v>0</v>
      </c>
      <c r="E56" s="13">
        <v>0</v>
      </c>
      <c r="F56" s="12">
        <v>0</v>
      </c>
      <c r="G56" s="12">
        <v>0</v>
      </c>
      <c r="H56" s="12">
        <v>0</v>
      </c>
      <c r="I56" s="9">
        <v>0</v>
      </c>
      <c r="J56" s="9">
        <v>0</v>
      </c>
      <c r="K56" s="9">
        <v>0</v>
      </c>
      <c r="L56" s="9">
        <v>0</v>
      </c>
      <c r="M56" s="13">
        <v>0</v>
      </c>
      <c r="N56" s="9">
        <v>0</v>
      </c>
      <c r="O56" s="9">
        <v>0</v>
      </c>
      <c r="P56" s="9">
        <v>0</v>
      </c>
      <c r="Q56" s="10"/>
    </row>
    <row r="57" spans="2:17" x14ac:dyDescent="0.25">
      <c r="B57" s="7" t="s">
        <v>39</v>
      </c>
      <c r="C57" s="13">
        <v>0</v>
      </c>
      <c r="D57" s="13">
        <v>0</v>
      </c>
      <c r="E57" s="13">
        <v>0</v>
      </c>
      <c r="F57" s="12">
        <v>0</v>
      </c>
      <c r="G57" s="13"/>
      <c r="H57" s="13"/>
      <c r="I57" s="10"/>
      <c r="J57" s="10"/>
      <c r="K57" s="10"/>
      <c r="L57" s="10"/>
      <c r="M57" s="13">
        <v>0</v>
      </c>
      <c r="N57" s="10"/>
      <c r="O57" s="10"/>
      <c r="P57" s="10"/>
      <c r="Q57" s="10"/>
    </row>
    <row r="58" spans="2:17" x14ac:dyDescent="0.25">
      <c r="B58" s="7" t="s">
        <v>40</v>
      </c>
      <c r="C58" s="13">
        <v>0</v>
      </c>
      <c r="D58" s="13">
        <v>0</v>
      </c>
      <c r="E58" s="13">
        <v>0</v>
      </c>
      <c r="F58" s="12">
        <v>0</v>
      </c>
      <c r="G58" s="12">
        <v>0</v>
      </c>
      <c r="H58" s="12">
        <v>0</v>
      </c>
      <c r="I58" s="9">
        <v>0</v>
      </c>
      <c r="J58" s="9">
        <v>0</v>
      </c>
      <c r="K58" s="9">
        <v>0</v>
      </c>
      <c r="L58" s="9">
        <v>0</v>
      </c>
      <c r="M58" s="13">
        <v>0</v>
      </c>
      <c r="N58" s="9">
        <v>0</v>
      </c>
      <c r="O58" s="9">
        <v>0</v>
      </c>
      <c r="P58" s="9">
        <v>0</v>
      </c>
      <c r="Q58" s="10"/>
    </row>
    <row r="59" spans="2:17" x14ac:dyDescent="0.25">
      <c r="B59" s="7" t="s">
        <v>41</v>
      </c>
      <c r="C59" s="13">
        <v>0</v>
      </c>
      <c r="D59" s="13">
        <v>0</v>
      </c>
      <c r="E59" s="13">
        <v>0</v>
      </c>
      <c r="F59" s="12">
        <v>0</v>
      </c>
      <c r="G59" s="13"/>
      <c r="H59" s="13"/>
      <c r="I59" s="10"/>
      <c r="J59" s="10"/>
      <c r="K59" s="10"/>
      <c r="L59" s="10"/>
      <c r="M59" s="13">
        <v>0</v>
      </c>
      <c r="N59" s="10"/>
      <c r="O59" s="10"/>
      <c r="P59" s="10"/>
      <c r="Q59" s="10"/>
    </row>
    <row r="60" spans="2:17" x14ac:dyDescent="0.25">
      <c r="B60" s="7" t="s">
        <v>42</v>
      </c>
      <c r="C60" s="13">
        <v>0</v>
      </c>
      <c r="D60" s="13">
        <v>0</v>
      </c>
      <c r="E60" s="13">
        <v>0</v>
      </c>
      <c r="F60" s="12">
        <v>0</v>
      </c>
      <c r="G60" s="12">
        <v>0</v>
      </c>
      <c r="H60" s="12">
        <v>0</v>
      </c>
      <c r="I60" s="9">
        <v>0</v>
      </c>
      <c r="J60" s="9">
        <v>0</v>
      </c>
      <c r="K60" s="9">
        <v>0</v>
      </c>
      <c r="L60" s="9">
        <v>0</v>
      </c>
      <c r="M60" s="13">
        <v>0</v>
      </c>
      <c r="N60" s="9">
        <v>0</v>
      </c>
      <c r="O60" s="9">
        <v>0</v>
      </c>
      <c r="P60" s="9">
        <v>0</v>
      </c>
      <c r="Q60" s="10"/>
    </row>
    <row r="61" spans="2:17" x14ac:dyDescent="0.25">
      <c r="B61" s="6" t="s">
        <v>43</v>
      </c>
      <c r="C61" s="12">
        <v>6300000</v>
      </c>
      <c r="D61" s="12">
        <f>SUM(D62:D70)</f>
        <v>6300000</v>
      </c>
      <c r="E61" s="13">
        <v>0</v>
      </c>
      <c r="F61" s="12">
        <v>0</v>
      </c>
      <c r="G61" s="13"/>
      <c r="H61" s="13"/>
      <c r="I61" s="10"/>
      <c r="J61" s="10"/>
      <c r="K61" s="12">
        <f>SUM(K62:K70)</f>
        <v>340902</v>
      </c>
      <c r="L61" s="12">
        <f>SUM(L62:L70)</f>
        <v>0</v>
      </c>
      <c r="M61" s="12">
        <f>M62+M67</f>
        <v>712654.25</v>
      </c>
      <c r="N61" s="10"/>
      <c r="O61" s="10"/>
      <c r="P61" s="10"/>
      <c r="Q61" s="10"/>
    </row>
    <row r="62" spans="2:17" x14ac:dyDescent="0.25">
      <c r="B62" s="7" t="s">
        <v>44</v>
      </c>
      <c r="C62" s="13">
        <v>5500000</v>
      </c>
      <c r="D62" s="13">
        <v>5375990</v>
      </c>
      <c r="E62" s="13">
        <v>0</v>
      </c>
      <c r="F62" s="12">
        <v>0</v>
      </c>
      <c r="G62" s="12">
        <v>0</v>
      </c>
      <c r="H62" s="12">
        <v>0</v>
      </c>
      <c r="I62" s="9">
        <v>0</v>
      </c>
      <c r="J62" s="9">
        <v>0</v>
      </c>
      <c r="K62" s="13">
        <v>266892.40000000002</v>
      </c>
      <c r="L62" s="13">
        <v>0</v>
      </c>
      <c r="M62" s="13">
        <v>674122.2</v>
      </c>
      <c r="N62" s="9">
        <v>0</v>
      </c>
      <c r="O62" s="9">
        <v>0</v>
      </c>
      <c r="P62" s="9">
        <v>0</v>
      </c>
      <c r="Q62" s="10"/>
    </row>
    <row r="63" spans="2:17" x14ac:dyDescent="0.25">
      <c r="B63" s="7" t="s">
        <v>45</v>
      </c>
      <c r="C63" s="13">
        <v>0</v>
      </c>
      <c r="D63" s="13">
        <v>74010</v>
      </c>
      <c r="E63" s="13">
        <v>0</v>
      </c>
      <c r="F63" s="12">
        <v>0</v>
      </c>
      <c r="G63" s="13"/>
      <c r="H63" s="13"/>
      <c r="I63" s="10"/>
      <c r="J63" s="10"/>
      <c r="K63" s="13">
        <v>74009.600000000006</v>
      </c>
      <c r="L63" s="13"/>
      <c r="M63" s="13">
        <v>0</v>
      </c>
      <c r="N63" s="10"/>
      <c r="O63" s="10"/>
      <c r="P63" s="10"/>
      <c r="Q63" s="10"/>
    </row>
    <row r="64" spans="2:17" x14ac:dyDescent="0.25">
      <c r="B64" s="7" t="s">
        <v>46</v>
      </c>
      <c r="C64" s="13">
        <v>0</v>
      </c>
      <c r="D64" s="13">
        <v>0</v>
      </c>
      <c r="E64" s="13">
        <v>0</v>
      </c>
      <c r="F64" s="12">
        <v>0</v>
      </c>
      <c r="G64" s="12">
        <v>0</v>
      </c>
      <c r="H64" s="12">
        <v>0</v>
      </c>
      <c r="I64" s="9">
        <v>0</v>
      </c>
      <c r="J64" s="9">
        <v>0</v>
      </c>
      <c r="K64" s="9">
        <v>0</v>
      </c>
      <c r="L64" s="13">
        <v>0</v>
      </c>
      <c r="M64" s="13">
        <v>0</v>
      </c>
      <c r="N64" s="9">
        <v>0</v>
      </c>
      <c r="O64" s="9">
        <v>0</v>
      </c>
      <c r="P64" s="9">
        <v>0</v>
      </c>
      <c r="Q64" s="10"/>
    </row>
    <row r="65" spans="2:17" x14ac:dyDescent="0.25">
      <c r="B65" s="7" t="s">
        <v>47</v>
      </c>
      <c r="C65" s="13">
        <v>0</v>
      </c>
      <c r="D65" s="13">
        <v>0</v>
      </c>
      <c r="E65" s="13">
        <v>0</v>
      </c>
      <c r="F65" s="12">
        <v>0</v>
      </c>
      <c r="G65" s="13"/>
      <c r="H65" s="13"/>
      <c r="I65" s="10"/>
      <c r="J65" s="10"/>
      <c r="K65" s="10"/>
      <c r="L65" s="13"/>
      <c r="M65" s="13">
        <v>0</v>
      </c>
      <c r="N65" s="10"/>
      <c r="O65" s="10"/>
      <c r="P65" s="10"/>
      <c r="Q65" s="10"/>
    </row>
    <row r="66" spans="2:17" x14ac:dyDescent="0.25">
      <c r="B66" s="7" t="s">
        <v>48</v>
      </c>
      <c r="C66" s="13">
        <v>0</v>
      </c>
      <c r="D66" s="13">
        <v>50000</v>
      </c>
      <c r="E66" s="13">
        <v>0</v>
      </c>
      <c r="F66" s="12">
        <v>0</v>
      </c>
      <c r="G66" s="12">
        <v>0</v>
      </c>
      <c r="H66" s="12">
        <v>0</v>
      </c>
      <c r="I66" s="9">
        <v>0</v>
      </c>
      <c r="J66" s="9">
        <v>0</v>
      </c>
      <c r="K66" s="9">
        <v>0</v>
      </c>
      <c r="L66" s="9">
        <v>0</v>
      </c>
      <c r="M66" s="13">
        <v>0</v>
      </c>
      <c r="N66" s="9">
        <v>0</v>
      </c>
      <c r="O66" s="9">
        <v>0</v>
      </c>
      <c r="P66" s="9">
        <v>0</v>
      </c>
      <c r="Q66" s="10"/>
    </row>
    <row r="67" spans="2:17" x14ac:dyDescent="0.25">
      <c r="B67" s="7" t="s">
        <v>49</v>
      </c>
      <c r="C67" s="13">
        <v>800000</v>
      </c>
      <c r="D67" s="13">
        <v>800000</v>
      </c>
      <c r="E67" s="13">
        <v>0</v>
      </c>
      <c r="F67" s="12">
        <v>0</v>
      </c>
      <c r="G67" s="13"/>
      <c r="H67" s="13"/>
      <c r="I67" s="10"/>
      <c r="J67" s="10"/>
      <c r="K67" s="10"/>
      <c r="L67" s="10"/>
      <c r="M67" s="13">
        <v>38532.050000000003</v>
      </c>
      <c r="N67" s="10"/>
      <c r="O67" s="10"/>
      <c r="P67" s="10"/>
      <c r="Q67" s="10"/>
    </row>
    <row r="68" spans="2:17" x14ac:dyDescent="0.25">
      <c r="B68" s="7" t="s">
        <v>50</v>
      </c>
      <c r="C68" s="13">
        <v>0</v>
      </c>
      <c r="D68" s="13">
        <v>0</v>
      </c>
      <c r="E68" s="13">
        <v>0</v>
      </c>
      <c r="F68" s="12">
        <v>0</v>
      </c>
      <c r="G68" s="12">
        <v>0</v>
      </c>
      <c r="H68" s="12">
        <v>0</v>
      </c>
      <c r="I68" s="9">
        <v>0</v>
      </c>
      <c r="J68" s="9">
        <v>0</v>
      </c>
      <c r="K68" s="9">
        <v>0</v>
      </c>
      <c r="L68" s="9">
        <v>0</v>
      </c>
      <c r="M68" s="13">
        <v>0</v>
      </c>
      <c r="N68" s="9">
        <v>0</v>
      </c>
      <c r="O68" s="9">
        <v>0</v>
      </c>
      <c r="P68" s="9">
        <v>0</v>
      </c>
      <c r="Q68" s="10"/>
    </row>
    <row r="69" spans="2:17" x14ac:dyDescent="0.25">
      <c r="B69" s="7" t="s">
        <v>51</v>
      </c>
      <c r="C69" s="13">
        <v>0</v>
      </c>
      <c r="D69" s="13">
        <v>0</v>
      </c>
      <c r="E69" s="13">
        <v>0</v>
      </c>
      <c r="F69" s="12">
        <v>0</v>
      </c>
      <c r="G69" s="13"/>
      <c r="H69" s="13"/>
      <c r="I69" s="10"/>
      <c r="J69" s="10"/>
      <c r="K69" s="10"/>
      <c r="L69" s="10"/>
      <c r="M69" s="13">
        <v>0</v>
      </c>
      <c r="N69" s="10"/>
      <c r="O69" s="10"/>
      <c r="P69" s="10"/>
      <c r="Q69" s="10"/>
    </row>
    <row r="70" spans="2:17" x14ac:dyDescent="0.25">
      <c r="B70" s="7" t="s">
        <v>52</v>
      </c>
      <c r="C70" s="13">
        <v>0</v>
      </c>
      <c r="D70" s="13">
        <v>0</v>
      </c>
      <c r="E70" s="13">
        <v>0</v>
      </c>
      <c r="F70" s="12">
        <v>0</v>
      </c>
      <c r="G70" s="12">
        <v>0</v>
      </c>
      <c r="H70" s="12">
        <v>0</v>
      </c>
      <c r="I70" s="9">
        <v>0</v>
      </c>
      <c r="J70" s="9">
        <v>0</v>
      </c>
      <c r="K70" s="9">
        <v>0</v>
      </c>
      <c r="L70" s="9">
        <v>0</v>
      </c>
      <c r="M70" s="13">
        <v>0</v>
      </c>
      <c r="N70" s="9">
        <v>0</v>
      </c>
      <c r="O70" s="9">
        <v>0</v>
      </c>
      <c r="P70" s="9">
        <v>0</v>
      </c>
      <c r="Q70" s="10"/>
    </row>
    <row r="71" spans="2:17" x14ac:dyDescent="0.25">
      <c r="B71" s="6" t="s">
        <v>53</v>
      </c>
      <c r="C71" s="13">
        <v>0</v>
      </c>
      <c r="D71" s="13">
        <v>0</v>
      </c>
      <c r="E71" s="13">
        <v>0</v>
      </c>
      <c r="F71" s="12">
        <v>0</v>
      </c>
      <c r="G71" s="13"/>
      <c r="H71" s="13"/>
      <c r="I71" s="10"/>
      <c r="J71" s="10"/>
      <c r="K71" s="42">
        <f>SUM(K72:K75)</f>
        <v>0</v>
      </c>
      <c r="L71" s="42">
        <f>SUM(L72:L75)</f>
        <v>0</v>
      </c>
      <c r="M71" s="13">
        <v>0</v>
      </c>
      <c r="N71" s="10"/>
      <c r="O71" s="10"/>
      <c r="P71" s="10"/>
      <c r="Q71" s="10"/>
    </row>
    <row r="72" spans="2:17" x14ac:dyDescent="0.25">
      <c r="B72" s="7" t="s">
        <v>54</v>
      </c>
      <c r="C72" s="13">
        <v>0</v>
      </c>
      <c r="D72" s="13">
        <v>0</v>
      </c>
      <c r="E72" s="13">
        <v>0</v>
      </c>
      <c r="F72" s="12">
        <v>0</v>
      </c>
      <c r="G72" s="12">
        <v>0</v>
      </c>
      <c r="H72" s="12">
        <v>0</v>
      </c>
      <c r="I72" s="9">
        <v>0</v>
      </c>
      <c r="J72" s="9">
        <v>0</v>
      </c>
      <c r="K72" s="9">
        <v>0</v>
      </c>
      <c r="L72" s="9">
        <v>0</v>
      </c>
      <c r="M72" s="13">
        <v>0</v>
      </c>
      <c r="N72" s="9">
        <v>0</v>
      </c>
      <c r="O72" s="9">
        <v>0</v>
      </c>
      <c r="P72" s="9">
        <v>0</v>
      </c>
      <c r="Q72" s="10"/>
    </row>
    <row r="73" spans="2:17" x14ac:dyDescent="0.25">
      <c r="B73" s="7" t="s">
        <v>55</v>
      </c>
      <c r="C73" s="13">
        <v>0</v>
      </c>
      <c r="D73" s="13">
        <v>0</v>
      </c>
      <c r="E73" s="13">
        <v>0</v>
      </c>
      <c r="F73" s="12">
        <v>0</v>
      </c>
      <c r="G73" s="13"/>
      <c r="H73" s="13"/>
      <c r="I73" s="10"/>
      <c r="J73" s="10"/>
      <c r="K73" s="10"/>
      <c r="L73" s="10"/>
      <c r="M73" s="13">
        <v>0</v>
      </c>
      <c r="N73" s="10"/>
      <c r="O73" s="10"/>
      <c r="P73" s="10"/>
      <c r="Q73" s="10"/>
    </row>
    <row r="74" spans="2:17" x14ac:dyDescent="0.25">
      <c r="B74" s="7" t="s">
        <v>56</v>
      </c>
      <c r="C74" s="13">
        <v>0</v>
      </c>
      <c r="D74" s="13">
        <v>0</v>
      </c>
      <c r="E74" s="13">
        <v>0</v>
      </c>
      <c r="F74" s="12">
        <v>0</v>
      </c>
      <c r="G74" s="12">
        <v>0</v>
      </c>
      <c r="H74" s="12">
        <v>0</v>
      </c>
      <c r="I74" s="9">
        <v>0</v>
      </c>
      <c r="J74" s="9">
        <v>0</v>
      </c>
      <c r="K74" s="9">
        <v>0</v>
      </c>
      <c r="L74" s="9">
        <v>0</v>
      </c>
      <c r="M74" s="13">
        <v>0</v>
      </c>
      <c r="N74" s="9">
        <v>0</v>
      </c>
      <c r="O74" s="9">
        <v>0</v>
      </c>
      <c r="P74" s="9">
        <v>0</v>
      </c>
      <c r="Q74" s="10"/>
    </row>
    <row r="75" spans="2:17" x14ac:dyDescent="0.25">
      <c r="B75" s="7" t="s">
        <v>57</v>
      </c>
      <c r="C75" s="13">
        <v>0</v>
      </c>
      <c r="D75" s="13">
        <v>0</v>
      </c>
      <c r="E75" s="13">
        <v>0</v>
      </c>
      <c r="F75" s="12">
        <v>0</v>
      </c>
      <c r="G75" s="13"/>
      <c r="H75" s="13"/>
      <c r="I75" s="10"/>
      <c r="J75" s="10"/>
      <c r="K75" s="10"/>
      <c r="L75" s="10"/>
      <c r="M75" s="13">
        <v>0</v>
      </c>
      <c r="N75" s="10"/>
      <c r="O75" s="10"/>
      <c r="P75" s="10"/>
      <c r="Q75" s="10"/>
    </row>
    <row r="76" spans="2:17" x14ac:dyDescent="0.25">
      <c r="B76" s="6" t="s">
        <v>58</v>
      </c>
      <c r="C76" s="13">
        <v>0</v>
      </c>
      <c r="D76" s="13">
        <v>0</v>
      </c>
      <c r="E76" s="13">
        <v>0</v>
      </c>
      <c r="F76" s="12">
        <v>0</v>
      </c>
      <c r="G76" s="12">
        <v>0</v>
      </c>
      <c r="H76" s="12">
        <v>0</v>
      </c>
      <c r="I76" s="9">
        <v>0</v>
      </c>
      <c r="J76" s="9">
        <v>0</v>
      </c>
      <c r="K76" s="9">
        <v>0</v>
      </c>
      <c r="L76" s="9">
        <v>0</v>
      </c>
      <c r="M76" s="13">
        <v>0</v>
      </c>
      <c r="N76" s="9">
        <v>0</v>
      </c>
      <c r="O76" s="9">
        <v>0</v>
      </c>
      <c r="P76" s="9">
        <v>0</v>
      </c>
      <c r="Q76" s="10"/>
    </row>
    <row r="77" spans="2:17" x14ac:dyDescent="0.25">
      <c r="B77" s="7" t="s">
        <v>59</v>
      </c>
      <c r="C77" s="13">
        <v>0</v>
      </c>
      <c r="D77" s="13">
        <v>0</v>
      </c>
      <c r="E77" s="13">
        <v>0</v>
      </c>
      <c r="F77" s="12">
        <v>0</v>
      </c>
      <c r="G77" s="13"/>
      <c r="H77" s="13"/>
      <c r="I77" s="10"/>
      <c r="J77" s="10"/>
      <c r="K77" s="10"/>
      <c r="L77" s="10"/>
      <c r="M77" s="13">
        <v>0</v>
      </c>
      <c r="N77" s="10"/>
      <c r="O77" s="10"/>
      <c r="P77" s="10"/>
      <c r="Q77" s="10"/>
    </row>
    <row r="78" spans="2:17" x14ac:dyDescent="0.25">
      <c r="B78" s="7" t="s">
        <v>60</v>
      </c>
      <c r="C78" s="13">
        <v>0</v>
      </c>
      <c r="D78" s="13">
        <v>0</v>
      </c>
      <c r="E78" s="13">
        <v>0</v>
      </c>
      <c r="F78" s="12">
        <v>0</v>
      </c>
      <c r="G78" s="12">
        <v>0</v>
      </c>
      <c r="H78" s="12">
        <v>0</v>
      </c>
      <c r="I78" s="9">
        <v>0</v>
      </c>
      <c r="J78" s="9">
        <v>0</v>
      </c>
      <c r="K78" s="9">
        <v>0</v>
      </c>
      <c r="L78" s="9">
        <v>0</v>
      </c>
      <c r="M78" s="13">
        <v>0</v>
      </c>
      <c r="N78" s="9">
        <v>0</v>
      </c>
      <c r="O78" s="9">
        <v>0</v>
      </c>
      <c r="P78" s="9">
        <v>0</v>
      </c>
      <c r="Q78" s="10"/>
    </row>
    <row r="79" spans="2:17" x14ac:dyDescent="0.25">
      <c r="B79" s="6" t="s">
        <v>61</v>
      </c>
      <c r="C79" s="13">
        <v>0</v>
      </c>
      <c r="D79" s="13">
        <v>0</v>
      </c>
      <c r="E79" s="13">
        <v>0</v>
      </c>
      <c r="F79" s="12">
        <v>0</v>
      </c>
      <c r="G79" s="13"/>
      <c r="H79" s="13"/>
      <c r="I79" s="10"/>
      <c r="J79" s="10"/>
      <c r="K79" s="10"/>
      <c r="L79" s="10"/>
      <c r="M79" s="13">
        <v>0</v>
      </c>
      <c r="N79" s="10"/>
      <c r="O79" s="10"/>
      <c r="P79" s="10"/>
      <c r="Q79" s="10"/>
    </row>
    <row r="80" spans="2:17" x14ac:dyDescent="0.25">
      <c r="B80" s="7" t="s">
        <v>62</v>
      </c>
      <c r="C80" s="13">
        <v>0</v>
      </c>
      <c r="D80" s="13">
        <v>0</v>
      </c>
      <c r="E80" s="13">
        <v>0</v>
      </c>
      <c r="F80" s="12">
        <v>0</v>
      </c>
      <c r="G80" s="12">
        <v>0</v>
      </c>
      <c r="H80" s="12">
        <v>0</v>
      </c>
      <c r="I80" s="9">
        <v>0</v>
      </c>
      <c r="J80" s="9">
        <v>0</v>
      </c>
      <c r="K80" s="9">
        <v>0</v>
      </c>
      <c r="L80" s="9">
        <v>0</v>
      </c>
      <c r="M80" s="13">
        <v>0</v>
      </c>
      <c r="N80" s="9">
        <v>0</v>
      </c>
      <c r="O80" s="9">
        <v>0</v>
      </c>
      <c r="P80" s="9">
        <v>0</v>
      </c>
      <c r="Q80" s="10"/>
    </row>
    <row r="81" spans="2:17" x14ac:dyDescent="0.25">
      <c r="B81" s="7" t="s">
        <v>63</v>
      </c>
      <c r="C81" s="13">
        <v>0</v>
      </c>
      <c r="D81" s="13">
        <v>0</v>
      </c>
      <c r="E81" s="13">
        <v>0</v>
      </c>
      <c r="F81" s="12">
        <v>0</v>
      </c>
      <c r="G81" s="13"/>
      <c r="H81" s="13"/>
      <c r="I81" s="10"/>
      <c r="J81" s="10"/>
      <c r="K81" s="10"/>
      <c r="L81" s="10"/>
      <c r="M81" s="13">
        <v>0</v>
      </c>
      <c r="N81" s="10"/>
      <c r="O81" s="10"/>
      <c r="P81" s="10"/>
      <c r="Q81" s="10"/>
    </row>
    <row r="82" spans="2:17" x14ac:dyDescent="0.25">
      <c r="B82" s="7" t="s">
        <v>64</v>
      </c>
      <c r="C82" s="13">
        <v>0</v>
      </c>
      <c r="D82" s="13">
        <v>0</v>
      </c>
      <c r="E82" s="13">
        <v>0</v>
      </c>
      <c r="F82" s="12">
        <v>0</v>
      </c>
      <c r="G82" s="12">
        <v>0</v>
      </c>
      <c r="H82" s="12">
        <v>0</v>
      </c>
      <c r="I82" s="9">
        <v>0</v>
      </c>
      <c r="J82" s="9">
        <v>0</v>
      </c>
      <c r="K82" s="9">
        <v>0</v>
      </c>
      <c r="L82" s="9">
        <v>0</v>
      </c>
      <c r="M82" s="13">
        <v>0</v>
      </c>
      <c r="N82" s="9">
        <v>0</v>
      </c>
      <c r="O82" s="9">
        <v>0</v>
      </c>
      <c r="P82" s="9">
        <v>0</v>
      </c>
      <c r="Q82" s="10"/>
    </row>
    <row r="83" spans="2:17" x14ac:dyDescent="0.25">
      <c r="B83" s="8" t="s">
        <v>67</v>
      </c>
      <c r="C83" s="13">
        <v>0</v>
      </c>
      <c r="D83" s="13">
        <v>0</v>
      </c>
      <c r="E83" s="13">
        <v>0</v>
      </c>
      <c r="F83" s="12">
        <v>0</v>
      </c>
      <c r="G83" s="13"/>
      <c r="H83" s="13"/>
      <c r="I83" s="10"/>
      <c r="J83" s="10"/>
      <c r="K83" s="10"/>
      <c r="L83" s="10"/>
      <c r="M83" s="13">
        <v>0</v>
      </c>
      <c r="N83" s="10"/>
      <c r="O83" s="10"/>
      <c r="P83" s="10"/>
      <c r="Q83" s="9"/>
    </row>
    <row r="84" spans="2:17" x14ac:dyDescent="0.25">
      <c r="B84" s="6" t="s">
        <v>68</v>
      </c>
      <c r="C84" s="13">
        <v>0</v>
      </c>
      <c r="D84" s="13">
        <v>0</v>
      </c>
      <c r="E84" s="13">
        <v>0</v>
      </c>
      <c r="F84" s="12">
        <v>0</v>
      </c>
      <c r="G84" s="12">
        <v>0</v>
      </c>
      <c r="H84" s="12">
        <v>0</v>
      </c>
      <c r="I84" s="9">
        <v>0</v>
      </c>
      <c r="J84" s="9">
        <v>0</v>
      </c>
      <c r="K84" s="9">
        <v>0</v>
      </c>
      <c r="L84" s="9">
        <v>0</v>
      </c>
      <c r="M84" s="13">
        <v>0</v>
      </c>
      <c r="N84" s="9">
        <v>0</v>
      </c>
      <c r="O84" s="9">
        <v>0</v>
      </c>
      <c r="P84" s="9">
        <v>0</v>
      </c>
      <c r="Q84" s="10"/>
    </row>
    <row r="85" spans="2:17" x14ac:dyDescent="0.25">
      <c r="B85" s="7" t="s">
        <v>69</v>
      </c>
      <c r="C85" s="13">
        <v>0</v>
      </c>
      <c r="D85" s="13">
        <v>0</v>
      </c>
      <c r="E85" s="13">
        <v>0</v>
      </c>
      <c r="F85" s="12">
        <v>0</v>
      </c>
      <c r="G85" s="13"/>
      <c r="H85" s="13"/>
      <c r="I85" s="10"/>
      <c r="J85" s="10"/>
      <c r="K85" s="10"/>
      <c r="L85" s="10"/>
      <c r="M85" s="13">
        <v>0</v>
      </c>
      <c r="N85" s="10"/>
      <c r="O85" s="10"/>
      <c r="P85" s="10"/>
      <c r="Q85" s="10"/>
    </row>
    <row r="86" spans="2:17" x14ac:dyDescent="0.25">
      <c r="B86" s="7" t="s">
        <v>70</v>
      </c>
      <c r="C86" s="13">
        <v>0</v>
      </c>
      <c r="D86" s="13">
        <v>0</v>
      </c>
      <c r="E86" s="13">
        <v>0</v>
      </c>
      <c r="F86" s="12">
        <v>0</v>
      </c>
      <c r="G86" s="12">
        <v>0</v>
      </c>
      <c r="H86" s="12">
        <v>0</v>
      </c>
      <c r="I86" s="9">
        <v>0</v>
      </c>
      <c r="J86" s="9">
        <v>0</v>
      </c>
      <c r="K86" s="9">
        <v>0</v>
      </c>
      <c r="L86" s="9">
        <v>0</v>
      </c>
      <c r="M86" s="13">
        <v>0</v>
      </c>
      <c r="N86" s="9">
        <v>0</v>
      </c>
      <c r="O86" s="9">
        <v>0</v>
      </c>
      <c r="P86" s="9">
        <v>0</v>
      </c>
      <c r="Q86" s="10"/>
    </row>
    <row r="87" spans="2:17" x14ac:dyDescent="0.25">
      <c r="B87" s="6" t="s">
        <v>71</v>
      </c>
      <c r="C87" s="13">
        <v>0</v>
      </c>
      <c r="D87" s="13">
        <v>0</v>
      </c>
      <c r="E87" s="13">
        <v>0</v>
      </c>
      <c r="F87" s="12">
        <v>0</v>
      </c>
      <c r="G87" s="13"/>
      <c r="H87" s="13"/>
      <c r="I87" s="10"/>
      <c r="J87" s="10"/>
      <c r="K87" s="10"/>
      <c r="L87" s="10"/>
      <c r="M87" s="13">
        <v>0</v>
      </c>
      <c r="N87" s="10"/>
      <c r="O87" s="10"/>
      <c r="P87" s="10"/>
      <c r="Q87" s="10"/>
    </row>
    <row r="88" spans="2:17" x14ac:dyDescent="0.25">
      <c r="B88" s="7" t="s">
        <v>72</v>
      </c>
      <c r="C88" s="13">
        <v>0</v>
      </c>
      <c r="D88" s="13">
        <v>0</v>
      </c>
      <c r="E88" s="13">
        <v>0</v>
      </c>
      <c r="F88" s="12">
        <v>0</v>
      </c>
      <c r="G88" s="12">
        <v>0</v>
      </c>
      <c r="H88" s="12">
        <v>0</v>
      </c>
      <c r="I88" s="9">
        <v>0</v>
      </c>
      <c r="J88" s="9">
        <v>0</v>
      </c>
      <c r="K88" s="9">
        <v>0</v>
      </c>
      <c r="L88" s="9">
        <v>0</v>
      </c>
      <c r="M88" s="13">
        <v>0</v>
      </c>
      <c r="N88" s="9">
        <v>0</v>
      </c>
      <c r="O88" s="9">
        <v>0</v>
      </c>
      <c r="P88" s="9">
        <v>0</v>
      </c>
      <c r="Q88" s="10"/>
    </row>
    <row r="89" spans="2:17" x14ac:dyDescent="0.25">
      <c r="B89" s="7" t="s">
        <v>73</v>
      </c>
      <c r="C89" s="13">
        <v>0</v>
      </c>
      <c r="D89" s="13">
        <v>0</v>
      </c>
      <c r="E89" s="13">
        <v>0</v>
      </c>
      <c r="F89" s="12">
        <v>0</v>
      </c>
      <c r="G89" s="13"/>
      <c r="H89" s="13"/>
      <c r="I89" s="10"/>
      <c r="J89" s="10"/>
      <c r="K89" s="10"/>
      <c r="L89" s="10"/>
      <c r="M89" s="13">
        <v>0</v>
      </c>
      <c r="N89" s="10"/>
      <c r="O89" s="10"/>
      <c r="P89" s="10"/>
      <c r="Q89" s="10"/>
    </row>
    <row r="90" spans="2:17" x14ac:dyDescent="0.25">
      <c r="B90" s="6" t="s">
        <v>74</v>
      </c>
      <c r="C90" s="13">
        <v>0</v>
      </c>
      <c r="D90" s="13">
        <v>0</v>
      </c>
      <c r="E90" s="13">
        <v>0</v>
      </c>
      <c r="F90" s="12">
        <v>0</v>
      </c>
      <c r="G90" s="12">
        <v>0</v>
      </c>
      <c r="H90" s="12">
        <v>0</v>
      </c>
      <c r="I90" s="9">
        <v>0</v>
      </c>
      <c r="J90" s="9">
        <v>0</v>
      </c>
      <c r="K90" s="9">
        <v>0</v>
      </c>
      <c r="L90" s="9">
        <v>0</v>
      </c>
      <c r="M90" s="13">
        <v>0</v>
      </c>
      <c r="N90" s="9">
        <v>0</v>
      </c>
      <c r="O90" s="9">
        <v>0</v>
      </c>
      <c r="P90" s="9">
        <v>0</v>
      </c>
      <c r="Q90" s="10"/>
    </row>
    <row r="91" spans="2:17" x14ac:dyDescent="0.25">
      <c r="B91" s="7" t="s">
        <v>75</v>
      </c>
      <c r="C91" s="13">
        <v>0</v>
      </c>
      <c r="D91" s="13">
        <v>0</v>
      </c>
      <c r="E91" s="13">
        <v>0</v>
      </c>
      <c r="F91" s="12">
        <v>0</v>
      </c>
      <c r="G91" s="13"/>
      <c r="H91" s="13"/>
      <c r="I91" s="10"/>
      <c r="J91" s="10"/>
      <c r="K91" s="10"/>
      <c r="L91" s="10"/>
      <c r="M91" s="13">
        <v>0</v>
      </c>
      <c r="N91" s="10"/>
      <c r="O91" s="10"/>
      <c r="P91" s="10"/>
      <c r="Q91" s="10"/>
    </row>
    <row r="92" spans="2:17" x14ac:dyDescent="0.25">
      <c r="B92" s="5" t="s">
        <v>65</v>
      </c>
      <c r="C92" s="16">
        <f>SUM(C19+C25+C35+C61)</f>
        <v>467397269</v>
      </c>
      <c r="D92" s="14">
        <f>SUM(D19+D25+D35+D61)</f>
        <v>467147269</v>
      </c>
      <c r="E92" s="14">
        <v>22472704.120000001</v>
      </c>
      <c r="F92" s="16">
        <f>+F35+F25+F19</f>
        <v>33703607.030000001</v>
      </c>
      <c r="G92" s="15">
        <f>G19+G25+G35</f>
        <v>29865572.709999997</v>
      </c>
      <c r="H92" s="15">
        <v>27198396.039999999</v>
      </c>
      <c r="I92" s="15">
        <f>I35+I25+I19</f>
        <v>27673395.23</v>
      </c>
      <c r="J92" s="22">
        <f>J35+J25+J19</f>
        <v>34571122.840000004</v>
      </c>
      <c r="K92" s="43">
        <f>K19+K25+K35+K61</f>
        <v>41699985.140000001</v>
      </c>
      <c r="L92" s="43">
        <f>L19+L25+L35+L61</f>
        <v>36777060.949999996</v>
      </c>
      <c r="M92" s="43">
        <f>M61+M35+M25+M19</f>
        <v>33143387.969999999</v>
      </c>
      <c r="N92" s="11"/>
      <c r="O92" s="11"/>
      <c r="P92" s="11"/>
      <c r="Q92" s="11"/>
    </row>
    <row r="93" spans="2:17" ht="15.75" thickBot="1" x14ac:dyDescent="0.3">
      <c r="B93" s="38" t="s">
        <v>107</v>
      </c>
    </row>
    <row r="94" spans="2:17" ht="16.5" thickBot="1" x14ac:dyDescent="0.3">
      <c r="B94" s="64" t="s">
        <v>98</v>
      </c>
      <c r="C94" s="65"/>
      <c r="D94" s="65"/>
      <c r="E94" s="66"/>
    </row>
    <row r="95" spans="2:17" ht="34.5" customHeight="1" thickBot="1" x14ac:dyDescent="0.3">
      <c r="B95" s="67" t="s">
        <v>99</v>
      </c>
      <c r="C95" s="68"/>
      <c r="D95" s="68"/>
      <c r="E95" s="69"/>
    </row>
    <row r="96" spans="2:17" ht="51.75" customHeight="1" thickBot="1" x14ac:dyDescent="0.3">
      <c r="B96" s="70" t="s">
        <v>100</v>
      </c>
      <c r="C96" s="71"/>
      <c r="D96" s="71"/>
      <c r="E96" s="72"/>
    </row>
    <row r="97" spans="2:9" ht="51.75" customHeight="1" x14ac:dyDescent="0.25">
      <c r="B97" s="48"/>
      <c r="C97" s="48"/>
      <c r="D97" s="48"/>
      <c r="E97" s="48"/>
    </row>
    <row r="101" spans="2:9" x14ac:dyDescent="0.25">
      <c r="B101" s="18"/>
      <c r="F101" s="62"/>
      <c r="G101" s="62"/>
      <c r="H101" s="62"/>
      <c r="I101" s="62"/>
    </row>
    <row r="102" spans="2:9" x14ac:dyDescent="0.25">
      <c r="B102" s="17"/>
      <c r="F102" s="61"/>
      <c r="G102" s="61"/>
      <c r="H102" s="61"/>
      <c r="I102" s="61"/>
    </row>
    <row r="103" spans="2:9" x14ac:dyDescent="0.25">
      <c r="B103" s="17"/>
      <c r="F103" s="61"/>
      <c r="G103" s="61"/>
      <c r="H103" s="61"/>
      <c r="I103" s="61"/>
    </row>
  </sheetData>
  <mergeCells count="15">
    <mergeCell ref="B11:Q11"/>
    <mergeCell ref="B12:Q12"/>
    <mergeCell ref="B16:B17"/>
    <mergeCell ref="C16:C17"/>
    <mergeCell ref="D16:D17"/>
    <mergeCell ref="B13:Q13"/>
    <mergeCell ref="B14:Q14"/>
    <mergeCell ref="F103:I103"/>
    <mergeCell ref="F101:I101"/>
    <mergeCell ref="F102:I102"/>
    <mergeCell ref="B15:Q15"/>
    <mergeCell ref="E16:Q16"/>
    <mergeCell ref="B94:E94"/>
    <mergeCell ref="B95:E95"/>
    <mergeCell ref="B96:E96"/>
  </mergeCells>
  <printOptions horizontalCentered="1"/>
  <pageMargins left="0.31496062992125984" right="0.23622047244094491" top="0.35433070866141736" bottom="0.35433070866141736" header="0.31496062992125984" footer="0.31496062992125984"/>
  <pageSetup paperSize="5" scale="52" fitToHeight="0" orientation="landscape" r:id="rId1"/>
  <ignoredErrors>
    <ignoredError sqref="D61 D35 K7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302EE-3F6A-4431-A79D-7CCA999D79B5}">
  <sheetPr>
    <pageSetUpPr fitToPage="1"/>
  </sheetPr>
  <dimension ref="B10:O103"/>
  <sheetViews>
    <sheetView topLeftCell="A53" zoomScale="85" zoomScaleNormal="85" workbookViewId="0">
      <selection activeCell="K67" sqref="B67:K67"/>
    </sheetView>
  </sheetViews>
  <sheetFormatPr baseColWidth="10" defaultRowHeight="15" x14ac:dyDescent="0.25"/>
  <cols>
    <col min="1" max="1" width="4.5703125" customWidth="1"/>
    <col min="2" max="2" width="81.140625" customWidth="1"/>
    <col min="3" max="10" width="13.42578125" bestFit="1" customWidth="1"/>
    <col min="11" max="11" width="14.140625" bestFit="1" customWidth="1"/>
    <col min="12" max="12" width="9.7109375" customWidth="1"/>
    <col min="14" max="14" width="10" customWidth="1"/>
    <col min="15" max="15" width="9" customWidth="1"/>
  </cols>
  <sheetData>
    <row r="10" spans="2:15" x14ac:dyDescent="0.25">
      <c r="I10" s="4"/>
    </row>
    <row r="11" spans="2:15" ht="28.5" x14ac:dyDescent="0.25">
      <c r="B11" s="73" t="s">
        <v>96</v>
      </c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</row>
    <row r="12" spans="2:15" ht="21" x14ac:dyDescent="0.25">
      <c r="B12" s="75" t="s">
        <v>94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</row>
    <row r="13" spans="2:15" ht="15.75" x14ac:dyDescent="0.25">
      <c r="B13" s="59" t="s">
        <v>97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</row>
    <row r="14" spans="2:15" ht="15.75" x14ac:dyDescent="0.25">
      <c r="B14" s="57" t="s">
        <v>95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</row>
    <row r="15" spans="2:15" ht="15.75" x14ac:dyDescent="0.25">
      <c r="B15" s="58" t="s">
        <v>76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</row>
    <row r="17" spans="2:15" x14ac:dyDescent="0.25">
      <c r="B17" s="40" t="s">
        <v>66</v>
      </c>
      <c r="C17" s="41" t="s">
        <v>78</v>
      </c>
      <c r="D17" s="41" t="s">
        <v>79</v>
      </c>
      <c r="E17" s="41" t="s">
        <v>80</v>
      </c>
      <c r="F17" s="41" t="s">
        <v>81</v>
      </c>
      <c r="G17" s="41" t="s">
        <v>82</v>
      </c>
      <c r="H17" s="41" t="s">
        <v>83</v>
      </c>
      <c r="I17" s="41" t="s">
        <v>84</v>
      </c>
      <c r="J17" s="41" t="s">
        <v>85</v>
      </c>
      <c r="K17" s="41" t="s">
        <v>86</v>
      </c>
      <c r="L17" s="41" t="s">
        <v>87</v>
      </c>
      <c r="M17" s="41" t="s">
        <v>88</v>
      </c>
      <c r="N17" s="41" t="s">
        <v>89</v>
      </c>
      <c r="O17" s="41" t="s">
        <v>77</v>
      </c>
    </row>
    <row r="18" spans="2:15" x14ac:dyDescent="0.25">
      <c r="B18" s="19" t="s">
        <v>0</v>
      </c>
      <c r="C18" s="12">
        <v>22472704.120000001</v>
      </c>
      <c r="D18" s="12">
        <f>D19+D25+D35</f>
        <v>33703607.030000001</v>
      </c>
      <c r="E18" s="12">
        <v>29865572.709999997</v>
      </c>
      <c r="F18" s="12">
        <v>27198396.039999999</v>
      </c>
      <c r="G18" s="12">
        <f>G19+G25+G35</f>
        <v>27673395.23</v>
      </c>
      <c r="H18" s="12">
        <f>H19+H25+H35</f>
        <v>34571122.840000004</v>
      </c>
      <c r="I18" s="12">
        <f>I19+I25+I35+I61</f>
        <v>41699985.140000001</v>
      </c>
      <c r="J18" s="12">
        <f>J19+J25+J35+J61</f>
        <v>36777060.949999996</v>
      </c>
      <c r="K18" s="12">
        <f>K19+K25+K35+K61</f>
        <v>33143387.969999999</v>
      </c>
      <c r="L18" s="12"/>
      <c r="M18" s="12"/>
      <c r="N18" s="12"/>
      <c r="O18" s="12"/>
    </row>
    <row r="19" spans="2:15" x14ac:dyDescent="0.25">
      <c r="B19" s="20" t="s">
        <v>1</v>
      </c>
      <c r="C19" s="12">
        <v>22472704.120000001</v>
      </c>
      <c r="D19" s="12">
        <v>30303271.309999999</v>
      </c>
      <c r="E19" s="12">
        <v>26659886.629999999</v>
      </c>
      <c r="F19" s="12">
        <v>25353313.27</v>
      </c>
      <c r="G19" s="12">
        <v>25313233.07</v>
      </c>
      <c r="H19" s="12">
        <f>H20+H21+H24</f>
        <v>25282071.41</v>
      </c>
      <c r="I19" s="12">
        <f>SUM(I20:I24)</f>
        <v>25289237.509999998</v>
      </c>
      <c r="J19" s="12">
        <f>SUM(J20:J24)</f>
        <v>25305602.609999999</v>
      </c>
      <c r="K19" s="12">
        <f>K20+K21+K24</f>
        <v>25254811.59</v>
      </c>
      <c r="L19" s="13">
        <v>0</v>
      </c>
      <c r="M19" s="13">
        <v>0</v>
      </c>
      <c r="N19" s="13">
        <v>0</v>
      </c>
      <c r="O19" s="13"/>
    </row>
    <row r="20" spans="2:15" x14ac:dyDescent="0.25">
      <c r="B20" s="21" t="s">
        <v>2</v>
      </c>
      <c r="C20" s="13">
        <v>22323091.379999999</v>
      </c>
      <c r="D20" s="13">
        <v>23385526.329999998</v>
      </c>
      <c r="E20" s="13">
        <v>23156977.879999999</v>
      </c>
      <c r="F20" s="13">
        <v>21833558.879999999</v>
      </c>
      <c r="G20" s="13">
        <v>21804058.879999999</v>
      </c>
      <c r="H20" s="13">
        <v>21776649.379999999</v>
      </c>
      <c r="I20" s="13">
        <v>21818509.379999999</v>
      </c>
      <c r="J20" s="44">
        <v>21838149.379999999</v>
      </c>
      <c r="K20" s="13">
        <v>21787830.379999999</v>
      </c>
      <c r="L20" s="13">
        <v>0</v>
      </c>
      <c r="M20" s="13">
        <v>0</v>
      </c>
      <c r="N20" s="13">
        <v>0</v>
      </c>
      <c r="O20" s="13"/>
    </row>
    <row r="21" spans="2:15" x14ac:dyDescent="0.25">
      <c r="B21" s="21" t="s">
        <v>3</v>
      </c>
      <c r="C21" s="13"/>
      <c r="D21" s="13">
        <v>4716400</v>
      </c>
      <c r="E21" s="13">
        <v>2300200</v>
      </c>
      <c r="F21" s="13">
        <v>2321800</v>
      </c>
      <c r="G21" s="13">
        <v>2315400</v>
      </c>
      <c r="H21" s="13">
        <v>2312400</v>
      </c>
      <c r="I21" s="13">
        <v>2282000</v>
      </c>
      <c r="J21" s="13">
        <v>2270000</v>
      </c>
      <c r="K21" s="13">
        <v>2265600</v>
      </c>
      <c r="L21" s="13">
        <v>0</v>
      </c>
      <c r="M21" s="13">
        <v>0</v>
      </c>
      <c r="N21" s="13">
        <v>0</v>
      </c>
      <c r="O21" s="13"/>
    </row>
    <row r="22" spans="2:15" x14ac:dyDescent="0.25">
      <c r="B22" s="21" t="s">
        <v>4</v>
      </c>
      <c r="C22" s="13"/>
      <c r="D22" s="12">
        <v>0</v>
      </c>
      <c r="E22" s="13">
        <v>0</v>
      </c>
      <c r="F22" s="12">
        <v>0</v>
      </c>
      <c r="G22" s="13"/>
      <c r="H22" s="13">
        <v>0</v>
      </c>
      <c r="I22" s="9">
        <v>0</v>
      </c>
      <c r="J22" s="9">
        <v>0</v>
      </c>
      <c r="K22" s="13">
        <v>0</v>
      </c>
      <c r="L22" s="13">
        <v>0</v>
      </c>
      <c r="M22" s="13">
        <v>0</v>
      </c>
      <c r="N22" s="13">
        <v>0</v>
      </c>
      <c r="O22" s="13"/>
    </row>
    <row r="23" spans="2:15" x14ac:dyDescent="0.25">
      <c r="B23" s="21" t="s">
        <v>5</v>
      </c>
      <c r="C23" s="13"/>
      <c r="D23" s="12">
        <v>0</v>
      </c>
      <c r="E23" s="13"/>
      <c r="F23" s="13"/>
      <c r="G23" s="13">
        <v>0</v>
      </c>
      <c r="H23" s="13"/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/>
    </row>
    <row r="24" spans="2:15" x14ac:dyDescent="0.25">
      <c r="B24" s="21" t="s">
        <v>6</v>
      </c>
      <c r="C24" s="13">
        <v>149612.74</v>
      </c>
      <c r="D24" s="13">
        <v>2201344.98</v>
      </c>
      <c r="E24" s="13">
        <v>1202708.75</v>
      </c>
      <c r="F24" s="13">
        <v>1197954.3799999999</v>
      </c>
      <c r="G24" s="13">
        <v>1193774.19</v>
      </c>
      <c r="H24" s="13">
        <v>1193022.03</v>
      </c>
      <c r="I24" s="13">
        <v>1188728.1299999999</v>
      </c>
      <c r="J24" s="13">
        <v>1197453.23</v>
      </c>
      <c r="K24" s="13">
        <v>1201381.21</v>
      </c>
      <c r="L24" s="13">
        <v>0</v>
      </c>
      <c r="M24" s="13">
        <v>0</v>
      </c>
      <c r="N24" s="13">
        <v>0</v>
      </c>
      <c r="O24" s="13"/>
    </row>
    <row r="25" spans="2:15" x14ac:dyDescent="0.25">
      <c r="B25" s="20" t="s">
        <v>7</v>
      </c>
      <c r="C25" s="13">
        <v>0</v>
      </c>
      <c r="D25" s="12">
        <f>D26+D28+D30+D33</f>
        <v>1271707.51</v>
      </c>
      <c r="E25" s="12">
        <v>1784700.74</v>
      </c>
      <c r="F25" s="12">
        <f>F26+F27+F28+F30</f>
        <v>1817636.4</v>
      </c>
      <c r="G25" s="12">
        <f>G26+G27+G28+G30</f>
        <v>1864497.64</v>
      </c>
      <c r="H25" s="12">
        <f>H26+H28+H30+H31</f>
        <v>3259787.1599999997</v>
      </c>
      <c r="I25" s="12">
        <f>SUM(I26:I34)</f>
        <v>1697966.55</v>
      </c>
      <c r="J25" s="12">
        <f>SUM(J26:J34)</f>
        <v>2066030.72</v>
      </c>
      <c r="K25" s="12">
        <f>K26+K27+K28+K30</f>
        <v>938828.59</v>
      </c>
      <c r="L25" s="13">
        <v>0</v>
      </c>
      <c r="M25" s="13">
        <v>0</v>
      </c>
      <c r="N25" s="13">
        <v>0</v>
      </c>
      <c r="O25" s="13"/>
    </row>
    <row r="26" spans="2:15" x14ac:dyDescent="0.25">
      <c r="B26" s="21" t="s">
        <v>8</v>
      </c>
      <c r="C26" s="13">
        <v>0</v>
      </c>
      <c r="D26" s="13">
        <v>844842.26</v>
      </c>
      <c r="E26" s="13">
        <v>779877.89</v>
      </c>
      <c r="F26" s="13">
        <v>811849.38</v>
      </c>
      <c r="G26" s="13">
        <v>904360.62</v>
      </c>
      <c r="H26" s="13">
        <v>868822.32</v>
      </c>
      <c r="I26" s="13">
        <v>902235.66</v>
      </c>
      <c r="J26" s="13">
        <v>1067071.42</v>
      </c>
      <c r="K26" s="13">
        <v>616412.18999999994</v>
      </c>
      <c r="L26" s="13">
        <v>0</v>
      </c>
      <c r="M26" s="13">
        <v>0</v>
      </c>
      <c r="N26" s="13">
        <v>0</v>
      </c>
      <c r="O26" s="13"/>
    </row>
    <row r="27" spans="2:15" x14ac:dyDescent="0.25">
      <c r="B27" s="21" t="s">
        <v>9</v>
      </c>
      <c r="C27" s="13">
        <v>0</v>
      </c>
      <c r="D27" s="13">
        <v>0</v>
      </c>
      <c r="E27" s="13"/>
      <c r="F27" s="13">
        <v>112615.07</v>
      </c>
      <c r="G27" s="13">
        <v>112615.07</v>
      </c>
      <c r="H27" s="13">
        <v>0</v>
      </c>
      <c r="I27" s="9">
        <v>0</v>
      </c>
      <c r="J27" s="13">
        <v>0</v>
      </c>
      <c r="K27" s="13"/>
      <c r="L27" s="13">
        <v>0</v>
      </c>
      <c r="M27" s="13">
        <v>0</v>
      </c>
      <c r="N27" s="13">
        <v>0</v>
      </c>
      <c r="O27" s="13"/>
    </row>
    <row r="28" spans="2:15" x14ac:dyDescent="0.25">
      <c r="B28" s="21" t="s">
        <v>10</v>
      </c>
      <c r="C28" s="13">
        <v>0</v>
      </c>
      <c r="D28" s="13">
        <v>149450</v>
      </c>
      <c r="E28" s="13">
        <v>89600</v>
      </c>
      <c r="F28" s="13">
        <v>842600</v>
      </c>
      <c r="G28" s="13">
        <v>796950</v>
      </c>
      <c r="H28" s="13">
        <v>74800</v>
      </c>
      <c r="I28" s="13">
        <v>100100</v>
      </c>
      <c r="J28" s="13">
        <v>249250</v>
      </c>
      <c r="K28" s="13">
        <v>144850</v>
      </c>
      <c r="L28" s="13">
        <v>0</v>
      </c>
      <c r="M28" s="13">
        <v>0</v>
      </c>
      <c r="N28" s="13">
        <v>0</v>
      </c>
      <c r="O28" s="13"/>
    </row>
    <row r="29" spans="2:15" x14ac:dyDescent="0.25">
      <c r="B29" s="21" t="s">
        <v>11</v>
      </c>
      <c r="C29" s="13">
        <v>0</v>
      </c>
      <c r="D29" s="13">
        <v>0</v>
      </c>
      <c r="E29" s="13"/>
      <c r="F29" s="13"/>
      <c r="G29" s="13">
        <v>0</v>
      </c>
      <c r="H29" s="13">
        <v>0</v>
      </c>
      <c r="I29" s="10"/>
      <c r="J29" s="13"/>
      <c r="K29" s="13">
        <v>0</v>
      </c>
      <c r="L29" s="13">
        <v>0</v>
      </c>
      <c r="M29" s="13">
        <v>0</v>
      </c>
      <c r="N29" s="13">
        <v>0</v>
      </c>
      <c r="O29" s="13"/>
    </row>
    <row r="30" spans="2:15" x14ac:dyDescent="0.25">
      <c r="B30" s="21" t="s">
        <v>12</v>
      </c>
      <c r="C30" s="13">
        <v>0</v>
      </c>
      <c r="D30" s="13">
        <v>122383.9</v>
      </c>
      <c r="E30" s="13">
        <v>215394.35</v>
      </c>
      <c r="F30" s="13">
        <v>50571.95</v>
      </c>
      <c r="G30" s="13">
        <v>50571.95</v>
      </c>
      <c r="H30" s="13">
        <v>31860</v>
      </c>
      <c r="I30" s="13">
        <v>10620</v>
      </c>
      <c r="J30" s="13">
        <v>48000</v>
      </c>
      <c r="K30" s="13">
        <v>177566.4</v>
      </c>
      <c r="L30" s="13">
        <v>0</v>
      </c>
      <c r="M30" s="13">
        <v>0</v>
      </c>
      <c r="N30" s="13">
        <v>0</v>
      </c>
      <c r="O30" s="13"/>
    </row>
    <row r="31" spans="2:15" x14ac:dyDescent="0.25">
      <c r="B31" s="21" t="s">
        <v>13</v>
      </c>
      <c r="C31" s="13">
        <v>0</v>
      </c>
      <c r="D31" s="13">
        <v>0</v>
      </c>
      <c r="E31" s="13"/>
      <c r="F31" s="13"/>
      <c r="G31" s="13">
        <v>0</v>
      </c>
      <c r="H31" s="13">
        <v>2284304.84</v>
      </c>
      <c r="I31" s="13"/>
      <c r="J31" s="13"/>
      <c r="K31" s="13">
        <v>0</v>
      </c>
      <c r="L31" s="13">
        <v>0</v>
      </c>
      <c r="M31" s="13">
        <v>0</v>
      </c>
      <c r="N31" s="13">
        <v>0</v>
      </c>
      <c r="O31" s="13"/>
    </row>
    <row r="32" spans="2:15" x14ac:dyDescent="0.25">
      <c r="B32" s="21" t="s">
        <v>14</v>
      </c>
      <c r="C32" s="13">
        <v>0</v>
      </c>
      <c r="D32" s="13">
        <v>0</v>
      </c>
      <c r="E32" s="13">
        <v>699828.5</v>
      </c>
      <c r="F32" s="12">
        <v>0</v>
      </c>
      <c r="G32" s="13">
        <v>0</v>
      </c>
      <c r="H32" s="13">
        <v>0</v>
      </c>
      <c r="I32" s="13">
        <v>685010.89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/>
    </row>
    <row r="33" spans="2:15" x14ac:dyDescent="0.25">
      <c r="B33" s="21" t="s">
        <v>15</v>
      </c>
      <c r="C33" s="13">
        <v>0</v>
      </c>
      <c r="D33" s="13">
        <v>155031.35</v>
      </c>
      <c r="E33" s="13"/>
      <c r="F33" s="13"/>
      <c r="G33" s="13">
        <v>0</v>
      </c>
      <c r="H33" s="13">
        <v>0</v>
      </c>
      <c r="I33" s="10"/>
      <c r="J33" s="13">
        <v>144000</v>
      </c>
      <c r="K33" s="13">
        <v>0</v>
      </c>
      <c r="L33" s="13">
        <v>0</v>
      </c>
      <c r="M33" s="13">
        <v>0</v>
      </c>
      <c r="N33" s="13">
        <v>0</v>
      </c>
      <c r="O33" s="13"/>
    </row>
    <row r="34" spans="2:15" x14ac:dyDescent="0.25">
      <c r="B34" s="21" t="s">
        <v>16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  <c r="H34" s="13">
        <v>0</v>
      </c>
      <c r="I34" s="9">
        <v>0</v>
      </c>
      <c r="J34" s="13">
        <v>557709.30000000005</v>
      </c>
      <c r="K34" s="13">
        <v>0</v>
      </c>
      <c r="L34" s="13">
        <v>0</v>
      </c>
      <c r="M34" s="13">
        <v>0</v>
      </c>
      <c r="N34" s="13">
        <v>0</v>
      </c>
      <c r="O34" s="13"/>
    </row>
    <row r="35" spans="2:15" x14ac:dyDescent="0.25">
      <c r="B35" s="20" t="s">
        <v>17</v>
      </c>
      <c r="C35" s="13">
        <v>0</v>
      </c>
      <c r="D35" s="12">
        <f>D37+D44</f>
        <v>2128628.21</v>
      </c>
      <c r="E35" s="12">
        <f>SUM(E36:E44)</f>
        <v>1420985.34</v>
      </c>
      <c r="F35" s="12">
        <v>27446.37</v>
      </c>
      <c r="G35" s="12">
        <f>G38+G40+G44</f>
        <v>495664.51999999996</v>
      </c>
      <c r="H35" s="12">
        <f>H36+H42</f>
        <v>6029264.2699999996</v>
      </c>
      <c r="I35" s="12">
        <f>SUM(I36:I44)</f>
        <v>14371879.08</v>
      </c>
      <c r="J35" s="12">
        <f>SUM(J36:J44)</f>
        <v>9405427.6199999992</v>
      </c>
      <c r="K35" s="12">
        <f>K36+K37+K40+K42+K44</f>
        <v>6237093.540000001</v>
      </c>
      <c r="L35" s="13">
        <v>0</v>
      </c>
      <c r="M35" s="13">
        <v>0</v>
      </c>
      <c r="N35" s="13">
        <v>0</v>
      </c>
      <c r="O35" s="13"/>
    </row>
    <row r="36" spans="2:15" x14ac:dyDescent="0.25">
      <c r="B36" s="21" t="s">
        <v>18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  <c r="H36" s="13">
        <v>1656763.27</v>
      </c>
      <c r="I36" s="13">
        <v>6654888.9100000001</v>
      </c>
      <c r="J36" s="13">
        <v>6005100.0599999996</v>
      </c>
      <c r="K36" s="13">
        <v>1331306.8500000001</v>
      </c>
      <c r="L36" s="13">
        <v>0</v>
      </c>
      <c r="M36" s="13">
        <v>0</v>
      </c>
      <c r="N36" s="13">
        <v>0</v>
      </c>
      <c r="O36" s="13"/>
    </row>
    <row r="37" spans="2:15" x14ac:dyDescent="0.25">
      <c r="B37" s="21" t="s">
        <v>19</v>
      </c>
      <c r="C37" s="13">
        <v>0</v>
      </c>
      <c r="D37" s="13">
        <v>1563358.4</v>
      </c>
      <c r="E37" s="13"/>
      <c r="F37" s="13"/>
      <c r="G37" s="13"/>
      <c r="H37" s="13">
        <v>0</v>
      </c>
      <c r="I37" s="10"/>
      <c r="J37" s="13"/>
      <c r="K37" s="13">
        <v>828065</v>
      </c>
      <c r="L37" s="13">
        <v>0</v>
      </c>
      <c r="M37" s="13">
        <v>0</v>
      </c>
      <c r="N37" s="13">
        <v>0</v>
      </c>
      <c r="O37" s="13"/>
    </row>
    <row r="38" spans="2:15" x14ac:dyDescent="0.25">
      <c r="B38" s="21" t="s">
        <v>20</v>
      </c>
      <c r="C38" s="13">
        <v>0</v>
      </c>
      <c r="D38" s="12">
        <v>0</v>
      </c>
      <c r="E38" s="13">
        <v>69620</v>
      </c>
      <c r="F38" s="12">
        <v>0</v>
      </c>
      <c r="G38" s="13">
        <v>69620</v>
      </c>
      <c r="H38" s="13">
        <v>0</v>
      </c>
      <c r="I38" s="13">
        <v>49560</v>
      </c>
      <c r="J38" s="13">
        <v>57654.8</v>
      </c>
      <c r="K38" s="13">
        <v>0</v>
      </c>
      <c r="L38" s="13">
        <v>0</v>
      </c>
      <c r="M38" s="13">
        <v>0</v>
      </c>
      <c r="N38" s="13">
        <v>0</v>
      </c>
      <c r="O38" s="13"/>
    </row>
    <row r="39" spans="2:15" x14ac:dyDescent="0.25">
      <c r="B39" s="21" t="s">
        <v>21</v>
      </c>
      <c r="C39" s="13">
        <v>0</v>
      </c>
      <c r="D39" s="12">
        <v>0</v>
      </c>
      <c r="E39" s="13"/>
      <c r="F39" s="13"/>
      <c r="G39" s="13">
        <v>0</v>
      </c>
      <c r="H39" s="13">
        <v>0</v>
      </c>
      <c r="I39" s="10"/>
      <c r="J39" s="13"/>
      <c r="K39" s="13">
        <v>0</v>
      </c>
      <c r="L39" s="13">
        <v>0</v>
      </c>
      <c r="M39" s="13">
        <v>0</v>
      </c>
      <c r="N39" s="13">
        <v>0</v>
      </c>
      <c r="O39" s="13"/>
    </row>
    <row r="40" spans="2:15" x14ac:dyDescent="0.25">
      <c r="B40" s="21" t="s">
        <v>22</v>
      </c>
      <c r="C40" s="13">
        <v>0</v>
      </c>
      <c r="D40" s="12">
        <v>0</v>
      </c>
      <c r="E40" s="13">
        <v>258607.79</v>
      </c>
      <c r="F40" s="13">
        <v>27446.37</v>
      </c>
      <c r="G40" s="13">
        <v>83849.36</v>
      </c>
      <c r="H40" s="13">
        <v>0</v>
      </c>
      <c r="I40" s="9">
        <v>0</v>
      </c>
      <c r="J40" s="13">
        <v>0</v>
      </c>
      <c r="K40" s="13">
        <v>431844.79</v>
      </c>
      <c r="L40" s="13">
        <v>0</v>
      </c>
      <c r="M40" s="13">
        <v>0</v>
      </c>
      <c r="N40" s="13">
        <v>0</v>
      </c>
      <c r="O40" s="13"/>
    </row>
    <row r="41" spans="2:15" x14ac:dyDescent="0.25">
      <c r="B41" s="21" t="s">
        <v>23</v>
      </c>
      <c r="C41" s="13">
        <v>0</v>
      </c>
      <c r="D41" s="12">
        <v>0</v>
      </c>
      <c r="E41" s="13"/>
      <c r="F41" s="13"/>
      <c r="G41" s="13">
        <v>0</v>
      </c>
      <c r="H41" s="13">
        <v>0</v>
      </c>
      <c r="I41" s="10"/>
      <c r="J41" s="13"/>
      <c r="K41" s="13">
        <v>0</v>
      </c>
      <c r="L41" s="13">
        <v>0</v>
      </c>
      <c r="M41" s="13">
        <v>0</v>
      </c>
      <c r="N41" s="13">
        <v>0</v>
      </c>
      <c r="O41" s="13"/>
    </row>
    <row r="42" spans="2:15" x14ac:dyDescent="0.25">
      <c r="B42" s="21" t="s">
        <v>24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  <c r="H42" s="13">
        <v>4372501</v>
      </c>
      <c r="I42" s="13">
        <v>7564400</v>
      </c>
      <c r="J42" s="13">
        <v>3150000</v>
      </c>
      <c r="K42" s="13">
        <v>3150000</v>
      </c>
      <c r="L42" s="13">
        <v>0</v>
      </c>
      <c r="M42" s="13">
        <v>0</v>
      </c>
      <c r="N42" s="13">
        <v>0</v>
      </c>
      <c r="O42" s="13"/>
    </row>
    <row r="43" spans="2:15" x14ac:dyDescent="0.25">
      <c r="B43" s="21" t="s">
        <v>25</v>
      </c>
      <c r="C43" s="13">
        <v>0</v>
      </c>
      <c r="D43" s="12">
        <v>0</v>
      </c>
      <c r="E43" s="13"/>
      <c r="F43" s="13"/>
      <c r="G43" s="13">
        <v>0</v>
      </c>
      <c r="H43" s="13">
        <v>0</v>
      </c>
      <c r="I43" s="10"/>
      <c r="J43" s="13"/>
      <c r="K43" s="13">
        <v>0</v>
      </c>
      <c r="L43" s="13">
        <v>0</v>
      </c>
      <c r="M43" s="13">
        <v>0</v>
      </c>
      <c r="N43" s="13">
        <v>0</v>
      </c>
      <c r="O43" s="13"/>
    </row>
    <row r="44" spans="2:15" x14ac:dyDescent="0.25">
      <c r="B44" s="21" t="s">
        <v>26</v>
      </c>
      <c r="C44" s="13">
        <v>0</v>
      </c>
      <c r="D44" s="13">
        <v>565269.81000000006</v>
      </c>
      <c r="E44" s="13">
        <v>1092757.55</v>
      </c>
      <c r="F44" s="12">
        <v>0</v>
      </c>
      <c r="G44" s="13">
        <v>342195.16</v>
      </c>
      <c r="H44" s="13">
        <v>0</v>
      </c>
      <c r="I44" s="13">
        <v>103030.17</v>
      </c>
      <c r="J44" s="13">
        <v>192672.76</v>
      </c>
      <c r="K44" s="13">
        <v>495876.9</v>
      </c>
      <c r="L44" s="13">
        <v>0</v>
      </c>
      <c r="M44" s="13">
        <v>0</v>
      </c>
      <c r="N44" s="13">
        <v>0</v>
      </c>
      <c r="O44" s="13"/>
    </row>
    <row r="45" spans="2:15" x14ac:dyDescent="0.25">
      <c r="B45" s="20" t="s">
        <v>27</v>
      </c>
      <c r="C45" s="13">
        <v>0</v>
      </c>
      <c r="D45" s="12">
        <v>0</v>
      </c>
      <c r="E45" s="13"/>
      <c r="F45" s="13"/>
      <c r="G45" s="13">
        <v>0</v>
      </c>
      <c r="H45" s="13">
        <v>0</v>
      </c>
      <c r="I45" s="42">
        <f>SUM(I46:I53)</f>
        <v>0</v>
      </c>
      <c r="J45" s="10"/>
      <c r="K45" s="13">
        <v>0</v>
      </c>
      <c r="L45" s="13">
        <v>0</v>
      </c>
      <c r="M45" s="13">
        <v>0</v>
      </c>
      <c r="N45" s="13">
        <v>0</v>
      </c>
      <c r="O45" s="13"/>
    </row>
    <row r="46" spans="2:15" x14ac:dyDescent="0.25">
      <c r="B46" s="21" t="s">
        <v>28</v>
      </c>
      <c r="C46" s="13">
        <v>0</v>
      </c>
      <c r="D46" s="12">
        <v>0</v>
      </c>
      <c r="E46" s="12">
        <v>0</v>
      </c>
      <c r="F46" s="12">
        <v>0</v>
      </c>
      <c r="G46" s="13">
        <v>0</v>
      </c>
      <c r="H46" s="13">
        <v>0</v>
      </c>
      <c r="I46" s="9">
        <v>0</v>
      </c>
      <c r="J46" s="9">
        <v>0</v>
      </c>
      <c r="K46" s="13">
        <v>0</v>
      </c>
      <c r="L46" s="13">
        <v>0</v>
      </c>
      <c r="M46" s="13">
        <v>0</v>
      </c>
      <c r="N46" s="13">
        <v>0</v>
      </c>
      <c r="O46" s="13"/>
    </row>
    <row r="47" spans="2:15" x14ac:dyDescent="0.25">
      <c r="B47" s="21" t="s">
        <v>29</v>
      </c>
      <c r="C47" s="13">
        <v>0</v>
      </c>
      <c r="D47" s="12">
        <v>0</v>
      </c>
      <c r="E47" s="13"/>
      <c r="F47" s="13"/>
      <c r="G47" s="13">
        <v>0</v>
      </c>
      <c r="H47" s="13">
        <v>0</v>
      </c>
      <c r="I47" s="10"/>
      <c r="J47" s="10"/>
      <c r="K47" s="13">
        <v>0</v>
      </c>
      <c r="L47" s="13">
        <v>0</v>
      </c>
      <c r="M47" s="13">
        <v>0</v>
      </c>
      <c r="N47" s="13">
        <v>0</v>
      </c>
      <c r="O47" s="13"/>
    </row>
    <row r="48" spans="2:15" x14ac:dyDescent="0.25">
      <c r="B48" s="21" t="s">
        <v>30</v>
      </c>
      <c r="C48" s="13">
        <v>0</v>
      </c>
      <c r="D48" s="12">
        <v>0</v>
      </c>
      <c r="E48" s="12">
        <v>0</v>
      </c>
      <c r="F48" s="12">
        <v>0</v>
      </c>
      <c r="G48" s="13">
        <v>0</v>
      </c>
      <c r="H48" s="13">
        <v>0</v>
      </c>
      <c r="I48" s="9">
        <v>0</v>
      </c>
      <c r="J48" s="9">
        <v>0</v>
      </c>
      <c r="K48" s="13">
        <v>0</v>
      </c>
      <c r="L48" s="13">
        <v>0</v>
      </c>
      <c r="M48" s="13">
        <v>0</v>
      </c>
      <c r="N48" s="13">
        <v>0</v>
      </c>
      <c r="O48" s="13"/>
    </row>
    <row r="49" spans="2:15" x14ac:dyDescent="0.25">
      <c r="B49" s="21" t="s">
        <v>31</v>
      </c>
      <c r="C49" s="13">
        <v>0</v>
      </c>
      <c r="D49" s="12">
        <v>0</v>
      </c>
      <c r="E49" s="13"/>
      <c r="F49" s="13"/>
      <c r="G49" s="13">
        <v>0</v>
      </c>
      <c r="H49" s="13">
        <v>0</v>
      </c>
      <c r="I49" s="10"/>
      <c r="J49" s="10"/>
      <c r="K49" s="13">
        <v>0</v>
      </c>
      <c r="L49" s="13">
        <v>0</v>
      </c>
      <c r="M49" s="13">
        <v>0</v>
      </c>
      <c r="N49" s="13">
        <v>0</v>
      </c>
      <c r="O49" s="13"/>
    </row>
    <row r="50" spans="2:15" x14ac:dyDescent="0.25">
      <c r="B50" s="21" t="s">
        <v>32</v>
      </c>
      <c r="C50" s="13">
        <v>0</v>
      </c>
      <c r="D50" s="12">
        <v>0</v>
      </c>
      <c r="E50" s="12">
        <v>0</v>
      </c>
      <c r="F50" s="12">
        <v>0</v>
      </c>
      <c r="G50" s="13">
        <v>0</v>
      </c>
      <c r="H50" s="13">
        <v>0</v>
      </c>
      <c r="I50" s="9">
        <v>0</v>
      </c>
      <c r="J50" s="9">
        <v>0</v>
      </c>
      <c r="K50" s="13">
        <v>0</v>
      </c>
      <c r="L50" s="13">
        <v>0</v>
      </c>
      <c r="M50" s="13">
        <v>0</v>
      </c>
      <c r="N50" s="13">
        <v>0</v>
      </c>
      <c r="O50" s="13"/>
    </row>
    <row r="51" spans="2:15" x14ac:dyDescent="0.25">
      <c r="B51" s="21" t="s">
        <v>33</v>
      </c>
      <c r="C51" s="13">
        <v>0</v>
      </c>
      <c r="D51" s="12">
        <v>0</v>
      </c>
      <c r="E51" s="13"/>
      <c r="F51" s="13"/>
      <c r="G51" s="13">
        <v>0</v>
      </c>
      <c r="H51" s="13">
        <v>0</v>
      </c>
      <c r="I51" s="10"/>
      <c r="J51" s="10"/>
      <c r="K51" s="13">
        <v>0</v>
      </c>
      <c r="L51" s="13">
        <v>0</v>
      </c>
      <c r="M51" s="13">
        <v>0</v>
      </c>
      <c r="N51" s="13">
        <v>0</v>
      </c>
      <c r="O51" s="13"/>
    </row>
    <row r="52" spans="2:15" x14ac:dyDescent="0.25">
      <c r="B52" s="21" t="s">
        <v>34</v>
      </c>
      <c r="C52" s="13">
        <v>0</v>
      </c>
      <c r="D52" s="12">
        <v>0</v>
      </c>
      <c r="E52" s="12">
        <v>0</v>
      </c>
      <c r="F52" s="12">
        <v>0</v>
      </c>
      <c r="G52" s="13">
        <v>0</v>
      </c>
      <c r="H52" s="13">
        <v>0</v>
      </c>
      <c r="I52" s="9">
        <v>0</v>
      </c>
      <c r="J52" s="9">
        <v>0</v>
      </c>
      <c r="K52" s="13">
        <v>0</v>
      </c>
      <c r="L52" s="13">
        <v>0</v>
      </c>
      <c r="M52" s="13">
        <v>0</v>
      </c>
      <c r="N52" s="13">
        <v>0</v>
      </c>
      <c r="O52" s="13"/>
    </row>
    <row r="53" spans="2:15" x14ac:dyDescent="0.25">
      <c r="B53" s="21" t="s">
        <v>35</v>
      </c>
      <c r="C53" s="13">
        <v>0</v>
      </c>
      <c r="D53" s="12">
        <v>0</v>
      </c>
      <c r="E53" s="13"/>
      <c r="F53" s="13"/>
      <c r="G53" s="13">
        <v>0</v>
      </c>
      <c r="H53" s="13">
        <v>0</v>
      </c>
      <c r="I53" s="10"/>
      <c r="J53" s="10"/>
      <c r="K53" s="13">
        <v>0</v>
      </c>
      <c r="L53" s="13">
        <v>0</v>
      </c>
      <c r="M53" s="13">
        <v>0</v>
      </c>
      <c r="N53" s="13">
        <v>0</v>
      </c>
      <c r="O53" s="13"/>
    </row>
    <row r="54" spans="2:15" x14ac:dyDescent="0.25">
      <c r="B54" s="20" t="s">
        <v>36</v>
      </c>
      <c r="C54" s="13">
        <v>0</v>
      </c>
      <c r="D54" s="12">
        <v>0</v>
      </c>
      <c r="E54" s="12">
        <v>0</v>
      </c>
      <c r="F54" s="12">
        <v>0</v>
      </c>
      <c r="G54" s="13">
        <v>0</v>
      </c>
      <c r="H54" s="13">
        <v>0</v>
      </c>
      <c r="I54" s="42">
        <f>SUM(I55:I60)</f>
        <v>0</v>
      </c>
      <c r="J54" s="9">
        <v>0</v>
      </c>
      <c r="K54" s="13">
        <v>0</v>
      </c>
      <c r="L54" s="13">
        <v>0</v>
      </c>
      <c r="M54" s="13">
        <v>0</v>
      </c>
      <c r="N54" s="13">
        <v>0</v>
      </c>
      <c r="O54" s="13"/>
    </row>
    <row r="55" spans="2:15" x14ac:dyDescent="0.25">
      <c r="B55" s="21" t="s">
        <v>37</v>
      </c>
      <c r="C55" s="13">
        <v>0</v>
      </c>
      <c r="D55" s="12">
        <v>0</v>
      </c>
      <c r="E55" s="13"/>
      <c r="F55" s="13"/>
      <c r="G55" s="13">
        <v>0</v>
      </c>
      <c r="H55" s="13">
        <v>0</v>
      </c>
      <c r="I55" s="10"/>
      <c r="J55" s="10"/>
      <c r="K55" s="13">
        <v>0</v>
      </c>
      <c r="L55" s="13">
        <v>0</v>
      </c>
      <c r="M55" s="13">
        <v>0</v>
      </c>
      <c r="N55" s="13">
        <v>0</v>
      </c>
      <c r="O55" s="13"/>
    </row>
    <row r="56" spans="2:15" x14ac:dyDescent="0.25">
      <c r="B56" s="21" t="s">
        <v>38</v>
      </c>
      <c r="C56" s="13">
        <v>0</v>
      </c>
      <c r="D56" s="12">
        <v>0</v>
      </c>
      <c r="E56" s="12">
        <v>0</v>
      </c>
      <c r="F56" s="12">
        <v>0</v>
      </c>
      <c r="G56" s="13">
        <v>0</v>
      </c>
      <c r="H56" s="13">
        <v>0</v>
      </c>
      <c r="I56" s="9">
        <v>0</v>
      </c>
      <c r="J56" s="9">
        <v>0</v>
      </c>
      <c r="K56" s="13">
        <v>0</v>
      </c>
      <c r="L56" s="13">
        <v>0</v>
      </c>
      <c r="M56" s="13">
        <v>0</v>
      </c>
      <c r="N56" s="13">
        <v>0</v>
      </c>
      <c r="O56" s="13"/>
    </row>
    <row r="57" spans="2:15" x14ac:dyDescent="0.25">
      <c r="B57" s="21" t="s">
        <v>39</v>
      </c>
      <c r="C57" s="13">
        <v>0</v>
      </c>
      <c r="D57" s="12">
        <v>0</v>
      </c>
      <c r="E57" s="13"/>
      <c r="F57" s="13"/>
      <c r="G57" s="13">
        <v>0</v>
      </c>
      <c r="H57" s="13">
        <v>0</v>
      </c>
      <c r="I57" s="10"/>
      <c r="J57" s="10"/>
      <c r="K57" s="13">
        <v>0</v>
      </c>
      <c r="L57" s="13">
        <v>0</v>
      </c>
      <c r="M57" s="13">
        <v>0</v>
      </c>
      <c r="N57" s="13">
        <v>0</v>
      </c>
      <c r="O57" s="13"/>
    </row>
    <row r="58" spans="2:15" x14ac:dyDescent="0.25">
      <c r="B58" s="21" t="s">
        <v>40</v>
      </c>
      <c r="C58" s="13">
        <v>0</v>
      </c>
      <c r="D58" s="12">
        <v>0</v>
      </c>
      <c r="E58" s="12">
        <v>0</v>
      </c>
      <c r="F58" s="12">
        <v>0</v>
      </c>
      <c r="G58" s="13">
        <v>0</v>
      </c>
      <c r="H58" s="13">
        <v>0</v>
      </c>
      <c r="I58" s="9">
        <v>0</v>
      </c>
      <c r="J58" s="9">
        <v>0</v>
      </c>
      <c r="K58" s="13">
        <v>0</v>
      </c>
      <c r="L58" s="13">
        <v>0</v>
      </c>
      <c r="M58" s="13">
        <v>0</v>
      </c>
      <c r="N58" s="13">
        <v>0</v>
      </c>
      <c r="O58" s="13"/>
    </row>
    <row r="59" spans="2:15" x14ac:dyDescent="0.25">
      <c r="B59" s="21" t="s">
        <v>41</v>
      </c>
      <c r="C59" s="13">
        <v>0</v>
      </c>
      <c r="D59" s="12">
        <v>0</v>
      </c>
      <c r="E59" s="13"/>
      <c r="F59" s="13"/>
      <c r="G59" s="13">
        <v>0</v>
      </c>
      <c r="H59" s="13">
        <v>0</v>
      </c>
      <c r="I59" s="10"/>
      <c r="J59" s="10"/>
      <c r="K59" s="13">
        <v>0</v>
      </c>
      <c r="L59" s="13">
        <v>0</v>
      </c>
      <c r="M59" s="13">
        <v>0</v>
      </c>
      <c r="N59" s="13">
        <v>0</v>
      </c>
      <c r="O59" s="13"/>
    </row>
    <row r="60" spans="2:15" x14ac:dyDescent="0.25">
      <c r="B60" s="21" t="s">
        <v>42</v>
      </c>
      <c r="C60" s="13">
        <v>0</v>
      </c>
      <c r="D60" s="12">
        <v>0</v>
      </c>
      <c r="E60" s="12">
        <v>0</v>
      </c>
      <c r="F60" s="12">
        <v>0</v>
      </c>
      <c r="G60" s="13">
        <v>0</v>
      </c>
      <c r="H60" s="13">
        <v>0</v>
      </c>
      <c r="I60" s="9">
        <v>0</v>
      </c>
      <c r="J60" s="9">
        <v>0</v>
      </c>
      <c r="K60" s="13">
        <v>0</v>
      </c>
      <c r="L60" s="13">
        <v>0</v>
      </c>
      <c r="M60" s="13">
        <v>0</v>
      </c>
      <c r="N60" s="13">
        <v>0</v>
      </c>
      <c r="O60" s="13"/>
    </row>
    <row r="61" spans="2:15" x14ac:dyDescent="0.25">
      <c r="B61" s="20" t="s">
        <v>43</v>
      </c>
      <c r="C61" s="13">
        <v>0</v>
      </c>
      <c r="D61" s="12">
        <v>0</v>
      </c>
      <c r="E61" s="13"/>
      <c r="F61" s="13"/>
      <c r="G61" s="13">
        <v>0</v>
      </c>
      <c r="H61" s="13">
        <v>0</v>
      </c>
      <c r="I61" s="12">
        <f>SUM(I62:I70)</f>
        <v>340902</v>
      </c>
      <c r="J61" s="12">
        <f>SUM(J62:J70)</f>
        <v>0</v>
      </c>
      <c r="K61" s="12">
        <f>K62+K67</f>
        <v>712654.25</v>
      </c>
      <c r="L61" s="13">
        <v>0</v>
      </c>
      <c r="M61" s="13">
        <v>0</v>
      </c>
      <c r="N61" s="13">
        <v>0</v>
      </c>
      <c r="O61" s="13"/>
    </row>
    <row r="62" spans="2:15" ht="14.25" customHeight="1" x14ac:dyDescent="0.25">
      <c r="B62" s="21" t="s">
        <v>44</v>
      </c>
      <c r="C62" s="13">
        <v>0</v>
      </c>
      <c r="D62" s="12">
        <v>0</v>
      </c>
      <c r="E62" s="12">
        <v>0</v>
      </c>
      <c r="F62" s="12">
        <v>0</v>
      </c>
      <c r="G62" s="13">
        <v>0</v>
      </c>
      <c r="H62" s="13">
        <v>0</v>
      </c>
      <c r="I62" s="13">
        <v>266892.40000000002</v>
      </c>
      <c r="J62" s="13">
        <v>0</v>
      </c>
      <c r="K62" s="13">
        <v>674122.2</v>
      </c>
      <c r="L62" s="13">
        <v>0</v>
      </c>
      <c r="M62" s="13">
        <v>0</v>
      </c>
      <c r="N62" s="13">
        <v>0</v>
      </c>
      <c r="O62" s="13"/>
    </row>
    <row r="63" spans="2:15" x14ac:dyDescent="0.25">
      <c r="B63" s="21" t="s">
        <v>45</v>
      </c>
      <c r="C63" s="13">
        <v>0</v>
      </c>
      <c r="D63" s="12">
        <v>0</v>
      </c>
      <c r="E63" s="13"/>
      <c r="F63" s="13"/>
      <c r="G63" s="13">
        <v>0</v>
      </c>
      <c r="H63" s="13">
        <v>0</v>
      </c>
      <c r="I63" s="13">
        <v>74009.600000000006</v>
      </c>
      <c r="J63" s="13"/>
      <c r="K63" s="13">
        <v>0</v>
      </c>
      <c r="L63" s="13">
        <v>0</v>
      </c>
      <c r="M63" s="13">
        <v>0</v>
      </c>
      <c r="N63" s="13">
        <v>0</v>
      </c>
      <c r="O63" s="13"/>
    </row>
    <row r="64" spans="2:15" x14ac:dyDescent="0.25">
      <c r="B64" s="21" t="s">
        <v>46</v>
      </c>
      <c r="C64" s="13">
        <v>0</v>
      </c>
      <c r="D64" s="12">
        <v>0</v>
      </c>
      <c r="E64" s="12">
        <v>0</v>
      </c>
      <c r="F64" s="12">
        <v>0</v>
      </c>
      <c r="G64" s="13">
        <v>0</v>
      </c>
      <c r="H64" s="13">
        <v>0</v>
      </c>
      <c r="I64" s="9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/>
    </row>
    <row r="65" spans="2:15" x14ac:dyDescent="0.25">
      <c r="B65" s="21" t="s">
        <v>47</v>
      </c>
      <c r="C65" s="13">
        <v>0</v>
      </c>
      <c r="D65" s="12">
        <v>0</v>
      </c>
      <c r="E65" s="13"/>
      <c r="F65" s="13"/>
      <c r="G65" s="13">
        <v>0</v>
      </c>
      <c r="H65" s="13">
        <v>0</v>
      </c>
      <c r="I65" s="10"/>
      <c r="J65" s="13"/>
      <c r="K65" s="13">
        <v>0</v>
      </c>
      <c r="L65" s="13">
        <v>0</v>
      </c>
      <c r="M65" s="13">
        <v>0</v>
      </c>
      <c r="N65" s="13">
        <v>0</v>
      </c>
      <c r="O65" s="13"/>
    </row>
    <row r="66" spans="2:15" x14ac:dyDescent="0.25">
      <c r="B66" s="21" t="s">
        <v>48</v>
      </c>
      <c r="C66" s="13">
        <v>0</v>
      </c>
      <c r="D66" s="12">
        <v>0</v>
      </c>
      <c r="E66" s="12">
        <v>0</v>
      </c>
      <c r="F66" s="12">
        <v>0</v>
      </c>
      <c r="G66" s="13">
        <v>0</v>
      </c>
      <c r="H66" s="13">
        <v>0</v>
      </c>
      <c r="I66" s="9">
        <v>0</v>
      </c>
      <c r="J66" s="9">
        <v>0</v>
      </c>
      <c r="K66" s="13">
        <v>0</v>
      </c>
      <c r="L66" s="13">
        <v>0</v>
      </c>
      <c r="M66" s="13">
        <v>0</v>
      </c>
      <c r="N66" s="13">
        <v>0</v>
      </c>
      <c r="O66" s="13"/>
    </row>
    <row r="67" spans="2:15" x14ac:dyDescent="0.25">
      <c r="B67" s="21" t="s">
        <v>49</v>
      </c>
      <c r="C67" s="13">
        <v>0</v>
      </c>
      <c r="D67" s="12">
        <v>0</v>
      </c>
      <c r="E67" s="13"/>
      <c r="F67" s="13"/>
      <c r="G67" s="13">
        <v>0</v>
      </c>
      <c r="H67" s="13">
        <v>0</v>
      </c>
      <c r="I67" s="10"/>
      <c r="J67" s="10"/>
      <c r="K67" s="13">
        <v>38532.050000000003</v>
      </c>
      <c r="L67" s="13">
        <v>0</v>
      </c>
      <c r="M67" s="13">
        <v>0</v>
      </c>
      <c r="N67" s="13">
        <v>0</v>
      </c>
      <c r="O67" s="13"/>
    </row>
    <row r="68" spans="2:15" x14ac:dyDescent="0.25">
      <c r="B68" s="21" t="s">
        <v>50</v>
      </c>
      <c r="C68" s="13">
        <v>0</v>
      </c>
      <c r="D68" s="12">
        <v>0</v>
      </c>
      <c r="E68" s="12">
        <v>0</v>
      </c>
      <c r="F68" s="12">
        <v>0</v>
      </c>
      <c r="G68" s="13">
        <v>0</v>
      </c>
      <c r="H68" s="13">
        <v>0</v>
      </c>
      <c r="I68" s="9">
        <v>0</v>
      </c>
      <c r="J68" s="9">
        <v>0</v>
      </c>
      <c r="K68" s="13">
        <v>0</v>
      </c>
      <c r="L68" s="13">
        <v>0</v>
      </c>
      <c r="M68" s="13">
        <v>0</v>
      </c>
      <c r="N68" s="13">
        <v>0</v>
      </c>
      <c r="O68" s="13"/>
    </row>
    <row r="69" spans="2:15" x14ac:dyDescent="0.25">
      <c r="B69" s="21" t="s">
        <v>51</v>
      </c>
      <c r="C69" s="13">
        <v>0</v>
      </c>
      <c r="D69" s="12">
        <v>0</v>
      </c>
      <c r="E69" s="13"/>
      <c r="F69" s="13"/>
      <c r="G69" s="13">
        <v>0</v>
      </c>
      <c r="H69" s="13">
        <v>0</v>
      </c>
      <c r="I69" s="10"/>
      <c r="J69" s="10"/>
      <c r="K69" s="13">
        <v>0</v>
      </c>
      <c r="L69" s="13">
        <v>0</v>
      </c>
      <c r="M69" s="13">
        <v>0</v>
      </c>
      <c r="N69" s="13">
        <v>0</v>
      </c>
      <c r="O69" s="13"/>
    </row>
    <row r="70" spans="2:15" x14ac:dyDescent="0.25">
      <c r="B70" s="21" t="s">
        <v>52</v>
      </c>
      <c r="C70" s="13">
        <v>0</v>
      </c>
      <c r="D70" s="12">
        <v>0</v>
      </c>
      <c r="E70" s="12">
        <v>0</v>
      </c>
      <c r="F70" s="12">
        <v>0</v>
      </c>
      <c r="G70" s="13">
        <v>0</v>
      </c>
      <c r="H70" s="13">
        <v>0</v>
      </c>
      <c r="I70" s="9">
        <v>0</v>
      </c>
      <c r="J70" s="9">
        <v>0</v>
      </c>
      <c r="K70" s="13">
        <v>0</v>
      </c>
      <c r="L70" s="13">
        <v>0</v>
      </c>
      <c r="M70" s="13">
        <v>0</v>
      </c>
      <c r="N70" s="13">
        <v>0</v>
      </c>
      <c r="O70" s="13"/>
    </row>
    <row r="71" spans="2:15" x14ac:dyDescent="0.25">
      <c r="B71" s="20" t="s">
        <v>53</v>
      </c>
      <c r="C71" s="13">
        <v>0</v>
      </c>
      <c r="D71" s="12">
        <v>0</v>
      </c>
      <c r="E71" s="13"/>
      <c r="F71" s="13"/>
      <c r="G71" s="13">
        <v>0</v>
      </c>
      <c r="H71" s="13">
        <v>0</v>
      </c>
      <c r="I71" s="42">
        <f>SUM(I72:I75)</f>
        <v>0</v>
      </c>
      <c r="J71" s="42">
        <f>SUM(J72:J75)</f>
        <v>0</v>
      </c>
      <c r="K71" s="13">
        <v>0</v>
      </c>
      <c r="L71" s="13">
        <v>0</v>
      </c>
      <c r="M71" s="13">
        <v>0</v>
      </c>
      <c r="N71" s="13">
        <v>0</v>
      </c>
      <c r="O71" s="13"/>
    </row>
    <row r="72" spans="2:15" x14ac:dyDescent="0.25">
      <c r="B72" s="21" t="s">
        <v>54</v>
      </c>
      <c r="C72" s="13">
        <v>0</v>
      </c>
      <c r="D72" s="12">
        <v>0</v>
      </c>
      <c r="E72" s="12">
        <v>0</v>
      </c>
      <c r="F72" s="12">
        <v>0</v>
      </c>
      <c r="G72" s="13">
        <v>0</v>
      </c>
      <c r="H72" s="13">
        <v>0</v>
      </c>
      <c r="I72" s="9">
        <v>0</v>
      </c>
      <c r="J72" s="9">
        <v>0</v>
      </c>
      <c r="K72" s="13">
        <v>0</v>
      </c>
      <c r="L72" s="13">
        <v>0</v>
      </c>
      <c r="M72" s="13">
        <v>0</v>
      </c>
      <c r="N72" s="13">
        <v>0</v>
      </c>
      <c r="O72" s="13"/>
    </row>
    <row r="73" spans="2:15" x14ac:dyDescent="0.25">
      <c r="B73" s="21" t="s">
        <v>55</v>
      </c>
      <c r="C73" s="13">
        <v>0</v>
      </c>
      <c r="D73" s="12">
        <v>0</v>
      </c>
      <c r="E73" s="13"/>
      <c r="F73" s="13"/>
      <c r="G73" s="13">
        <v>0</v>
      </c>
      <c r="H73" s="13">
        <v>0</v>
      </c>
      <c r="I73" s="10"/>
      <c r="J73" s="10"/>
      <c r="K73" s="13">
        <v>0</v>
      </c>
      <c r="L73" s="13">
        <v>0</v>
      </c>
      <c r="M73" s="13">
        <v>0</v>
      </c>
      <c r="N73" s="13">
        <v>0</v>
      </c>
      <c r="O73" s="13"/>
    </row>
    <row r="74" spans="2:15" x14ac:dyDescent="0.25">
      <c r="B74" s="21" t="s">
        <v>56</v>
      </c>
      <c r="C74" s="13">
        <v>0</v>
      </c>
      <c r="D74" s="12">
        <v>0</v>
      </c>
      <c r="E74" s="12">
        <v>0</v>
      </c>
      <c r="F74" s="12">
        <v>0</v>
      </c>
      <c r="G74" s="13">
        <v>0</v>
      </c>
      <c r="H74" s="13">
        <v>0</v>
      </c>
      <c r="I74" s="9">
        <v>0</v>
      </c>
      <c r="J74" s="9">
        <v>0</v>
      </c>
      <c r="K74" s="13">
        <v>0</v>
      </c>
      <c r="L74" s="13">
        <v>0</v>
      </c>
      <c r="M74" s="13">
        <v>0</v>
      </c>
      <c r="N74" s="13">
        <v>0</v>
      </c>
      <c r="O74" s="13"/>
    </row>
    <row r="75" spans="2:15" x14ac:dyDescent="0.25">
      <c r="B75" s="21" t="s">
        <v>57</v>
      </c>
      <c r="C75" s="13">
        <v>0</v>
      </c>
      <c r="D75" s="12">
        <v>0</v>
      </c>
      <c r="E75" s="13"/>
      <c r="F75" s="13"/>
      <c r="G75" s="13">
        <v>0</v>
      </c>
      <c r="H75" s="13">
        <v>0</v>
      </c>
      <c r="I75" s="10"/>
      <c r="J75" s="10"/>
      <c r="K75" s="13">
        <v>0</v>
      </c>
      <c r="L75" s="13">
        <v>0</v>
      </c>
      <c r="M75" s="13">
        <v>0</v>
      </c>
      <c r="N75" s="13">
        <v>0</v>
      </c>
      <c r="O75" s="13"/>
    </row>
    <row r="76" spans="2:15" x14ac:dyDescent="0.25">
      <c r="B76" s="20" t="s">
        <v>58</v>
      </c>
      <c r="C76" s="13">
        <v>0</v>
      </c>
      <c r="D76" s="12">
        <v>0</v>
      </c>
      <c r="E76" s="12">
        <v>0</v>
      </c>
      <c r="F76" s="12">
        <v>0</v>
      </c>
      <c r="G76" s="13">
        <v>0</v>
      </c>
      <c r="H76" s="13">
        <v>0</v>
      </c>
      <c r="I76" s="9">
        <v>0</v>
      </c>
      <c r="J76" s="9">
        <v>0</v>
      </c>
      <c r="K76" s="13">
        <v>0</v>
      </c>
      <c r="L76" s="13">
        <v>0</v>
      </c>
      <c r="M76" s="13">
        <v>0</v>
      </c>
      <c r="N76" s="13">
        <v>0</v>
      </c>
      <c r="O76" s="13"/>
    </row>
    <row r="77" spans="2:15" x14ac:dyDescent="0.25">
      <c r="B77" s="21" t="s">
        <v>59</v>
      </c>
      <c r="C77" s="13">
        <v>0</v>
      </c>
      <c r="D77" s="12">
        <v>0</v>
      </c>
      <c r="E77" s="13"/>
      <c r="F77" s="13"/>
      <c r="G77" s="13">
        <v>0</v>
      </c>
      <c r="H77" s="13">
        <v>0</v>
      </c>
      <c r="I77" s="10"/>
      <c r="J77" s="10"/>
      <c r="K77" s="13">
        <v>0</v>
      </c>
      <c r="L77" s="13">
        <v>0</v>
      </c>
      <c r="M77" s="13">
        <v>0</v>
      </c>
      <c r="N77" s="13">
        <v>0</v>
      </c>
      <c r="O77" s="13"/>
    </row>
    <row r="78" spans="2:15" x14ac:dyDescent="0.25">
      <c r="B78" s="21" t="s">
        <v>60</v>
      </c>
      <c r="C78" s="13">
        <v>0</v>
      </c>
      <c r="D78" s="12">
        <v>0</v>
      </c>
      <c r="E78" s="12">
        <v>0</v>
      </c>
      <c r="F78" s="12">
        <v>0</v>
      </c>
      <c r="G78" s="13">
        <v>0</v>
      </c>
      <c r="H78" s="13">
        <v>0</v>
      </c>
      <c r="I78" s="9">
        <v>0</v>
      </c>
      <c r="J78" s="9">
        <v>0</v>
      </c>
      <c r="K78" s="13">
        <v>0</v>
      </c>
      <c r="L78" s="13">
        <v>0</v>
      </c>
      <c r="M78" s="13">
        <v>0</v>
      </c>
      <c r="N78" s="13">
        <v>0</v>
      </c>
      <c r="O78" s="13"/>
    </row>
    <row r="79" spans="2:15" x14ac:dyDescent="0.25">
      <c r="B79" s="20" t="s">
        <v>61</v>
      </c>
      <c r="C79" s="13">
        <v>0</v>
      </c>
      <c r="D79" s="12">
        <v>0</v>
      </c>
      <c r="E79" s="13"/>
      <c r="F79" s="13"/>
      <c r="G79" s="13">
        <v>0</v>
      </c>
      <c r="H79" s="13">
        <v>0</v>
      </c>
      <c r="I79" s="10"/>
      <c r="J79" s="10"/>
      <c r="K79" s="13">
        <v>0</v>
      </c>
      <c r="L79" s="13">
        <v>0</v>
      </c>
      <c r="M79" s="13">
        <v>0</v>
      </c>
      <c r="N79" s="13">
        <v>0</v>
      </c>
      <c r="O79" s="13"/>
    </row>
    <row r="80" spans="2:15" x14ac:dyDescent="0.25">
      <c r="B80" s="21" t="s">
        <v>62</v>
      </c>
      <c r="C80" s="13">
        <v>0</v>
      </c>
      <c r="D80" s="12">
        <v>0</v>
      </c>
      <c r="E80" s="12">
        <v>0</v>
      </c>
      <c r="F80" s="12">
        <v>0</v>
      </c>
      <c r="G80" s="13">
        <v>0</v>
      </c>
      <c r="H80" s="13">
        <v>0</v>
      </c>
      <c r="I80" s="9">
        <v>0</v>
      </c>
      <c r="J80" s="9">
        <v>0</v>
      </c>
      <c r="K80" s="13">
        <v>0</v>
      </c>
      <c r="L80" s="13">
        <v>0</v>
      </c>
      <c r="M80" s="13">
        <v>0</v>
      </c>
      <c r="N80" s="13">
        <v>0</v>
      </c>
      <c r="O80" s="13"/>
    </row>
    <row r="81" spans="2:15" x14ac:dyDescent="0.25">
      <c r="B81" s="21" t="s">
        <v>63</v>
      </c>
      <c r="C81" s="13">
        <v>0</v>
      </c>
      <c r="D81" s="12">
        <v>0</v>
      </c>
      <c r="E81" s="13"/>
      <c r="F81" s="13"/>
      <c r="G81" s="13">
        <v>0</v>
      </c>
      <c r="H81" s="13">
        <v>0</v>
      </c>
      <c r="I81" s="10"/>
      <c r="J81" s="10"/>
      <c r="K81" s="13">
        <v>0</v>
      </c>
      <c r="L81" s="13">
        <v>0</v>
      </c>
      <c r="M81" s="13">
        <v>0</v>
      </c>
      <c r="N81" s="13">
        <v>0</v>
      </c>
      <c r="O81" s="13"/>
    </row>
    <row r="82" spans="2:15" x14ac:dyDescent="0.25">
      <c r="B82" s="21" t="s">
        <v>64</v>
      </c>
      <c r="C82" s="13">
        <v>0</v>
      </c>
      <c r="D82" s="12">
        <v>0</v>
      </c>
      <c r="E82" s="12">
        <v>0</v>
      </c>
      <c r="F82" s="12">
        <v>0</v>
      </c>
      <c r="G82" s="13">
        <v>0</v>
      </c>
      <c r="H82" s="13">
        <v>0</v>
      </c>
      <c r="I82" s="9">
        <v>0</v>
      </c>
      <c r="J82" s="9">
        <v>0</v>
      </c>
      <c r="K82" s="13">
        <v>0</v>
      </c>
      <c r="L82" s="13">
        <v>0</v>
      </c>
      <c r="M82" s="13">
        <v>0</v>
      </c>
      <c r="N82" s="13">
        <v>0</v>
      </c>
      <c r="O82" s="13"/>
    </row>
    <row r="83" spans="2:15" x14ac:dyDescent="0.25">
      <c r="B83" s="19" t="s">
        <v>67</v>
      </c>
      <c r="C83" s="13">
        <v>0</v>
      </c>
      <c r="D83" s="12">
        <v>0</v>
      </c>
      <c r="E83" s="13"/>
      <c r="F83" s="13"/>
      <c r="G83" s="13">
        <v>0</v>
      </c>
      <c r="H83" s="13">
        <v>0</v>
      </c>
      <c r="I83" s="10"/>
      <c r="J83" s="10"/>
      <c r="K83" s="13">
        <v>0</v>
      </c>
      <c r="L83" s="13">
        <v>0</v>
      </c>
      <c r="M83" s="13">
        <v>0</v>
      </c>
      <c r="N83" s="13">
        <v>0</v>
      </c>
      <c r="O83" s="12"/>
    </row>
    <row r="84" spans="2:15" x14ac:dyDescent="0.25">
      <c r="B84" s="20" t="s">
        <v>68</v>
      </c>
      <c r="C84" s="13">
        <v>0</v>
      </c>
      <c r="D84" s="12">
        <v>0</v>
      </c>
      <c r="E84" s="12">
        <v>0</v>
      </c>
      <c r="F84" s="12">
        <v>0</v>
      </c>
      <c r="G84" s="13">
        <v>0</v>
      </c>
      <c r="H84" s="13">
        <v>0</v>
      </c>
      <c r="I84" s="9">
        <v>0</v>
      </c>
      <c r="J84" s="9">
        <v>0</v>
      </c>
      <c r="K84" s="13">
        <v>0</v>
      </c>
      <c r="L84" s="13">
        <v>0</v>
      </c>
      <c r="M84" s="13">
        <v>0</v>
      </c>
      <c r="N84" s="13">
        <v>0</v>
      </c>
      <c r="O84" s="13"/>
    </row>
    <row r="85" spans="2:15" x14ac:dyDescent="0.25">
      <c r="B85" s="21" t="s">
        <v>69</v>
      </c>
      <c r="C85" s="13">
        <v>0</v>
      </c>
      <c r="D85" s="12">
        <v>0</v>
      </c>
      <c r="E85" s="13"/>
      <c r="F85" s="13"/>
      <c r="G85" s="13">
        <v>0</v>
      </c>
      <c r="H85" s="13">
        <v>0</v>
      </c>
      <c r="I85" s="10"/>
      <c r="J85" s="10"/>
      <c r="K85" s="13">
        <v>0</v>
      </c>
      <c r="L85" s="13">
        <v>0</v>
      </c>
      <c r="M85" s="13">
        <v>0</v>
      </c>
      <c r="N85" s="13">
        <v>0</v>
      </c>
      <c r="O85" s="13"/>
    </row>
    <row r="86" spans="2:15" x14ac:dyDescent="0.25">
      <c r="B86" s="21" t="s">
        <v>70</v>
      </c>
      <c r="C86" s="13">
        <v>0</v>
      </c>
      <c r="D86" s="12">
        <v>0</v>
      </c>
      <c r="E86" s="12">
        <v>0</v>
      </c>
      <c r="F86" s="12">
        <v>0</v>
      </c>
      <c r="G86" s="13">
        <v>0</v>
      </c>
      <c r="H86" s="13">
        <v>0</v>
      </c>
      <c r="I86" s="9">
        <v>0</v>
      </c>
      <c r="J86" s="9">
        <v>0</v>
      </c>
      <c r="K86" s="13">
        <v>0</v>
      </c>
      <c r="L86" s="13">
        <v>0</v>
      </c>
      <c r="M86" s="13">
        <v>0</v>
      </c>
      <c r="N86" s="13">
        <v>0</v>
      </c>
      <c r="O86" s="13"/>
    </row>
    <row r="87" spans="2:15" x14ac:dyDescent="0.25">
      <c r="B87" s="20" t="s">
        <v>71</v>
      </c>
      <c r="C87" s="13">
        <v>0</v>
      </c>
      <c r="D87" s="12">
        <v>0</v>
      </c>
      <c r="E87" s="13"/>
      <c r="F87" s="13"/>
      <c r="G87" s="13">
        <v>0</v>
      </c>
      <c r="H87" s="13">
        <v>0</v>
      </c>
      <c r="I87" s="10"/>
      <c r="J87" s="10"/>
      <c r="K87" s="13">
        <v>0</v>
      </c>
      <c r="L87" s="13">
        <v>0</v>
      </c>
      <c r="M87" s="13">
        <v>0</v>
      </c>
      <c r="N87" s="13">
        <v>0</v>
      </c>
      <c r="O87" s="13"/>
    </row>
    <row r="88" spans="2:15" x14ac:dyDescent="0.25">
      <c r="B88" s="21" t="s">
        <v>72</v>
      </c>
      <c r="C88" s="13">
        <v>0</v>
      </c>
      <c r="D88" s="12">
        <v>0</v>
      </c>
      <c r="E88" s="12">
        <v>0</v>
      </c>
      <c r="F88" s="12">
        <v>0</v>
      </c>
      <c r="G88" s="13">
        <v>0</v>
      </c>
      <c r="H88" s="13">
        <v>0</v>
      </c>
      <c r="I88" s="9">
        <v>0</v>
      </c>
      <c r="J88" s="9">
        <v>0</v>
      </c>
      <c r="K88" s="13">
        <v>0</v>
      </c>
      <c r="L88" s="13">
        <v>0</v>
      </c>
      <c r="M88" s="13">
        <v>0</v>
      </c>
      <c r="N88" s="13">
        <v>0</v>
      </c>
      <c r="O88" s="13"/>
    </row>
    <row r="89" spans="2:15" x14ac:dyDescent="0.25">
      <c r="B89" s="21" t="s">
        <v>73</v>
      </c>
      <c r="C89" s="13">
        <v>0</v>
      </c>
      <c r="D89" s="12">
        <v>0</v>
      </c>
      <c r="E89" s="13"/>
      <c r="F89" s="13"/>
      <c r="G89" s="13">
        <v>0</v>
      </c>
      <c r="H89" s="13">
        <v>0</v>
      </c>
      <c r="I89" s="10"/>
      <c r="J89" s="10"/>
      <c r="K89" s="13">
        <v>0</v>
      </c>
      <c r="L89" s="13">
        <v>0</v>
      </c>
      <c r="M89" s="13">
        <v>0</v>
      </c>
      <c r="N89" s="13">
        <v>0</v>
      </c>
      <c r="O89" s="13"/>
    </row>
    <row r="90" spans="2:15" x14ac:dyDescent="0.25">
      <c r="B90" s="20" t="s">
        <v>74</v>
      </c>
      <c r="C90" s="13">
        <v>0</v>
      </c>
      <c r="D90" s="12">
        <v>0</v>
      </c>
      <c r="E90" s="12">
        <v>0</v>
      </c>
      <c r="F90" s="12">
        <v>0</v>
      </c>
      <c r="G90" s="13">
        <v>0</v>
      </c>
      <c r="H90" s="13">
        <v>0</v>
      </c>
      <c r="I90" s="9">
        <v>0</v>
      </c>
      <c r="J90" s="9">
        <v>0</v>
      </c>
      <c r="K90" s="13">
        <v>0</v>
      </c>
      <c r="L90" s="13">
        <v>0</v>
      </c>
      <c r="M90" s="13">
        <v>0</v>
      </c>
      <c r="N90" s="13">
        <v>0</v>
      </c>
      <c r="O90" s="13"/>
    </row>
    <row r="91" spans="2:15" x14ac:dyDescent="0.25">
      <c r="B91" s="21" t="s">
        <v>75</v>
      </c>
      <c r="C91" s="13">
        <v>0</v>
      </c>
      <c r="D91" s="12">
        <v>0</v>
      </c>
      <c r="E91" s="13"/>
      <c r="F91" s="13"/>
      <c r="G91" s="13">
        <v>0</v>
      </c>
      <c r="H91" s="13">
        <v>0</v>
      </c>
      <c r="I91" s="10"/>
      <c r="J91" s="10"/>
      <c r="K91" s="13">
        <v>0</v>
      </c>
      <c r="L91" s="13">
        <v>0</v>
      </c>
      <c r="M91" s="13">
        <v>0</v>
      </c>
      <c r="N91" s="13">
        <v>0</v>
      </c>
      <c r="O91" s="13"/>
    </row>
    <row r="92" spans="2:15" x14ac:dyDescent="0.25">
      <c r="B92" s="1" t="s">
        <v>65</v>
      </c>
      <c r="C92" s="45">
        <f>SUM(C20:C91)</f>
        <v>22472704.119999997</v>
      </c>
      <c r="D92" s="45">
        <f>+D35+D25+D19</f>
        <v>33703607.030000001</v>
      </c>
      <c r="E92" s="45">
        <f>E19+E25+E35</f>
        <v>29865572.709999997</v>
      </c>
      <c r="F92" s="45">
        <v>27198396.039999999</v>
      </c>
      <c r="G92" s="45">
        <f>G35+G25+G19</f>
        <v>27673395.23</v>
      </c>
      <c r="H92" s="45">
        <f>H35+H25+H19</f>
        <v>34571122.840000004</v>
      </c>
      <c r="I92" s="45">
        <f>I19+I25+I35+I61</f>
        <v>41699985.140000001</v>
      </c>
      <c r="J92" s="45">
        <f>J19+J25+J35+J61</f>
        <v>36777060.949999996</v>
      </c>
      <c r="K92" s="47">
        <f>K61+K35+K25+K19</f>
        <v>33143387.969999999</v>
      </c>
      <c r="L92" s="3"/>
      <c r="M92" s="3"/>
      <c r="N92" s="3"/>
      <c r="O92" s="3"/>
    </row>
    <row r="93" spans="2:15" ht="15.75" thickBot="1" x14ac:dyDescent="0.3">
      <c r="B93" s="38" t="s">
        <v>107</v>
      </c>
    </row>
    <row r="94" spans="2:15" ht="16.5" thickBot="1" x14ac:dyDescent="0.3">
      <c r="B94" s="70" t="s">
        <v>98</v>
      </c>
      <c r="C94" s="71"/>
      <c r="D94" s="71"/>
      <c r="E94" s="72"/>
    </row>
    <row r="95" spans="2:15" ht="32.25" customHeight="1" thickBot="1" x14ac:dyDescent="0.3">
      <c r="B95" s="79" t="s">
        <v>99</v>
      </c>
      <c r="C95" s="80"/>
      <c r="D95" s="80"/>
      <c r="E95" s="81"/>
    </row>
    <row r="96" spans="2:15" ht="49.5" customHeight="1" thickBot="1" x14ac:dyDescent="0.3">
      <c r="B96" s="70" t="s">
        <v>100</v>
      </c>
      <c r="C96" s="71"/>
      <c r="D96" s="71"/>
      <c r="E96" s="72"/>
    </row>
    <row r="103" spans="5:7" x14ac:dyDescent="0.25">
      <c r="E103" s="61"/>
      <c r="F103" s="61"/>
      <c r="G103" s="61"/>
    </row>
  </sheetData>
  <mergeCells count="9">
    <mergeCell ref="E103:G103"/>
    <mergeCell ref="B11:O11"/>
    <mergeCell ref="B12:O12"/>
    <mergeCell ref="B13:O13"/>
    <mergeCell ref="B14:O14"/>
    <mergeCell ref="B15:O15"/>
    <mergeCell ref="B94:E94"/>
    <mergeCell ref="B95:E95"/>
    <mergeCell ref="B96:E96"/>
  </mergeCells>
  <printOptions horizontalCentered="1"/>
  <pageMargins left="0.70866141732283472" right="0.70866141732283472" top="0.45" bottom="0.44" header="0.31496062992125984" footer="0.31496062992125984"/>
  <pageSetup paperSize="5" scale="65" fitToHeight="0" orientation="landscape" horizontalDpi="0" verticalDpi="0" r:id="rId1"/>
  <ignoredErrors>
    <ignoredError sqref="I7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Leonaldo Martinez Castillo</cp:lastModifiedBy>
  <cp:lastPrinted>2022-10-07T19:01:49Z</cp:lastPrinted>
  <dcterms:created xsi:type="dcterms:W3CDTF">2021-07-29T18:58:50Z</dcterms:created>
  <dcterms:modified xsi:type="dcterms:W3CDTF">2022-10-07T19:10:46Z</dcterms:modified>
</cp:coreProperties>
</file>