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so\Desktop\ROSSO\WANDA ROSSO\INFORMACION PPP\META FISICA-FINANCIERA\4to. TRIMESTRE PRODUTOS\"/>
    </mc:Choice>
  </mc:AlternateContent>
  <xr:revisionPtr revIDLastSave="0" documentId="13_ncr:1_{31C41160-51D9-4E25-9739-088B8989AD8F}" xr6:coauthVersionLast="47" xr6:coauthVersionMax="47" xr10:uidLastSave="{00000000-0000-0000-0000-000000000000}"/>
  <bookViews>
    <workbookView xWindow="-120" yWindow="-120" windowWidth="20730" windowHeight="11160" xr2:uid="{00000000-000D-0000-FFFF-FFFF00000000}"/>
  </bookViews>
  <sheets>
    <sheet name="Productos PN"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54" i="1"/>
  <c r="J58" i="1"/>
  <c r="I58" i="1"/>
  <c r="I30" i="1"/>
  <c r="I31" i="1"/>
  <c r="J30" i="1"/>
  <c r="J31" i="1"/>
</calcChain>
</file>

<file path=xl/sharedStrings.xml><?xml version="1.0" encoding="utf-8"?>
<sst xmlns="http://schemas.openxmlformats.org/spreadsheetml/2006/main" count="134" uniqueCount="95">
  <si>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</si>
  <si>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</si>
  <si>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</si>
  <si>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</si>
  <si>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</si>
  <si>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</si>
  <si>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</si>
  <si>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</si>
  <si>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</si>
  <si>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</si>
  <si>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</si>
  <si>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</si>
  <si>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</si>
  <si>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</si>
  <si>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</si>
  <si>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</si>
  <si>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</si>
  <si>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</si>
  <si>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</si>
  <si>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</si>
  <si>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</si>
  <si>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</si>
  <si>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</si>
  <si>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</si>
  <si>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</si>
  <si>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</si>
  <si>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</si>
  <si>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</si>
  <si>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</si>
  <si>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</si>
  <si>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</si>
  <si>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</si>
  <si>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</si>
  <si>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</si>
  <si>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</si>
  <si>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</si>
  <si>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</si>
  <si>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</si>
  <si>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</si>
  <si>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</si>
  <si>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</si>
  <si>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</si>
  <si>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</si>
  <si>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</si>
  <si>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</si>
  <si>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</si>
  <si>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</si>
  <si>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</si>
  <si>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</si>
  <si>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</si>
  <si>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</si>
  <si>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</si>
  <si>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1.2.2</t>
  </si>
  <si>
    <t>Este programa consiste en la aplicación de un modelo de seguridad ciudadana cercano a la población, generando un despliegue de operatividad policial para la  prevención del delito y la efectividad en la persecución a los infractores.</t>
  </si>
  <si>
    <t>Ciudadanos, visitantes extranjeros, instituciones públicas y privadas.</t>
  </si>
  <si>
    <t>Aumento de personas beneficiadas de las actividades de prevención en los sectores vulnerables de un 61% en el 2015 a un 75% para el 2022.</t>
  </si>
  <si>
    <t>6147 - Ciudadanos querellantes reciben atención policial</t>
  </si>
  <si>
    <t>6156 - Zonas con servicios de patrullaje preventivo/proactivo</t>
  </si>
  <si>
    <t>Cantidad de denuncias resueltas</t>
  </si>
  <si>
    <t>Cantidad de zonas con servicios de patrullaje focalizado.</t>
  </si>
  <si>
    <t>6147-Ciudadanos querellantes reciben atención policial</t>
  </si>
  <si>
    <t>La Policía Nacional en procura de continuar aplicando las directrices del Gobierno Central de la República Dominicana en cuanto a la prevención del delito y la disminución del índice de criminalidad, mediante servicios de patrullaje preventivo/proactivo en distintas zonas en todo el territorio nacional, con efectivos mecanismos de acciones policiales para el fortalecimiento del patrullaje por cuadrante, elevando la capacidad de respuestas de las llamadas del sistema de atención de emergencias y seguridad 9-1-1, mediante acciones preventivas para los ciudadanos y atendiendo incidentes tales como violencia doméstica, accidentes de tránsito, agresión física, robo, herido, agresión sexual, entre otros.</t>
  </si>
  <si>
    <t>7421 - Municipios Priorizados con servicios de patrullaje preventivo / proactivo</t>
  </si>
  <si>
    <t>Porcentaje de cuadrantes patrullados</t>
  </si>
  <si>
    <t>La Policía Nacional en procura de continuar aplicando las directrices del Gobierno Central de la República Dominicana en cuanto al componente policial de Investigación y la resolución de casos ante los reclamos de denuncia, que se reciben mediante la debida atención policial, con el que pretende reducir la violencia contra la mujer y de género e intrafamiliar, los niveles delictivos y de criminalidad, mediante un servicio de inteligencia proactivo. También, fortalecer las áreas de atención al ciudadano para la recepción de denuncias, logrando así mejorar la cantidad de casos resueltos con relación a los recibidos y sometidos a la justicia por diferentes hechos delictivos.</t>
  </si>
  <si>
    <t xml:space="preserve">INOCENCIO SEGURA ALCANTARA </t>
  </si>
  <si>
    <t>Coronel, P.N.</t>
  </si>
  <si>
    <t xml:space="preserve">    Director de Planificación y Desarrollo </t>
  </si>
  <si>
    <t xml:space="preserve"> Estado Social Democrático de Derecho.</t>
  </si>
  <si>
    <t xml:space="preserve">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 </t>
  </si>
  <si>
    <t>Mantener las condiciones necesarias para el libre ejercicio de los derechos ciudadanos, a través de sistemas planificados de prevención e investigación bajo la autoridad competente, para el control del crimen, el delito y las contravenciones, que permita salvaguardar la seguridad ciudadana en todo el territorio nacional.</t>
  </si>
  <si>
    <t>Imperio de la Ley y Seguridad Ciudadana.</t>
  </si>
  <si>
    <t>11- Servicios de seguridad ciudadana y orden público.</t>
  </si>
  <si>
    <t>6156 - Zonas con servicios de patrullaje preventivo/proactivo.</t>
  </si>
  <si>
    <t>7421 - Municipios Priorizados con servicios de patrullaje preventivo / proactivo.</t>
  </si>
  <si>
    <t xml:space="preserve">Hemos logrado implementar servicios de patrullaje en las zonas siguientes: las zurza, La ciénega, San Francisco de Macorís, Barahona y Santiago Rodríguez aumentando con estos la zonas con patrullaje por cuadrantes y vigilancia 24/7. Cabe destacar que, los reportes realizados han sido basados en las cantidad de zonas que hasta la fecha tenemos con la implementación de servicios de patrullaje realizado a nivel nacional. Se ha logrado desplegar la supervisión del patrullaje policial a nivel nacional arrojando estadística de la cantidad de ciudadano detenido y puesto a la disposición de la justicia, dando cumplimiento a la ley y decretos. </t>
  </si>
  <si>
    <t>Estandarizar procesos, Dotar de las herramientas necesarias cada municipio priorizado, Dotar de equipos tecnológicos y transporte.</t>
  </si>
  <si>
    <t>50-Reduccion de Crímenes y Delitos que afectan la seguridad ciudadana.</t>
  </si>
  <si>
    <t>Este programa permitirá estructurar los servicios preventivos y de seguridad especializada a nivel nacional para reducir las ocurrencias de hechos delictivos y promover la convivencia pacifica.</t>
  </si>
  <si>
    <t>Población de los 18 municipios priorizados (1,437,707 habitantes).</t>
  </si>
  <si>
    <t>Reducción de crímenes y delitos a la persona y a la propiedad, en los municipios priorizados.</t>
  </si>
  <si>
    <t>Este producto se desarrolla en los municipios priorizados y sus distritos municipales, consiste en un aumento de patrullaje preventivo / proactivo focalizado en las zonas mas incidentadas pro hechos delictivos, donde los supervisores y sus patrulleros deben cumplir con un conjunto de acciones mínimas. Dichas acciones son monitoreadas por los supervisores zonales, con el objetivo de medir el producto a mediano plazo a través de las Tablas de Acciones Mínimas (TAM), el cual es un formulario que sirve como herramienta para medir las cantidades de acciones preventivas diarias que hacen los agentes de acuerdo a los protocolos establecidos.</t>
  </si>
  <si>
    <t>Implementación de las TAM, Dotar de las herramientas necesarias cada municipio priorizado, Dotar de equipos tecnológicos y transporte.</t>
  </si>
  <si>
    <t>I -Información Institucional</t>
  </si>
  <si>
    <t xml:space="preserve">0202- Ministerio de Interior y Policía </t>
  </si>
  <si>
    <t>02- Policía Nacional</t>
  </si>
  <si>
    <t>0001 - Policía Nacional</t>
  </si>
  <si>
    <t xml:space="preserve">La Policía Nacional ha continuado con el fortalecimiento de los canales de recepción de denuncias, por lo que se han realizado recorridos a nivel nacional en cada Oficina de Atención al Ciudadano, en busca de estandarizar procesos. Además, se han impartido más de 2,000 charlas a nivel nacional, en las cuales se hace énfasis en las medidas para la reducción de los delitos contra la mujer, así como la masculinidad positiva para atacar una causa raíz de las manifestaciones de violencia contra la mujer. </t>
  </si>
  <si>
    <t xml:space="preserve">Se logro mantener  el patrullaje por cuadrantes en el municipio La Romana, San Francisco, Santiago, Barahona, Oviedo, Distrito Nacional (Cristo Rey, La Zurza, La Puya, La Fe), Los Alcarrizos, la Vega y Santo Domingo Este. </t>
  </si>
  <si>
    <t xml:space="preserve">La desviación que se evidencia de un 19% en la ejecución con relación a la meta física programada de 13,500 de los casos resueltos en el trimestre, se debe a multiplicidad de factores complejos en algunos casos denunciados, los cuales necesitan más tiempo para su investigación, debido a la limita capacidad de personal y herramientas, mientras que la ejecución financiera no presenta  desviación relevante. </t>
  </si>
  <si>
    <t xml:space="preserve">La  desviacion  física de 14.44%  correspondiente a la programacion de  1,842, que presenta el producto, se debe al incremento de las zonas  de patrullaje preventivo con motivo de las festividades  del trimestre, lo que de manera preventiva se fortalcen los servicio y la  a desviación financiera del 7.10 % se produce a raíz de la rotación de los miembros policiales. </t>
  </si>
  <si>
    <t xml:space="preserve">ROBINSON  NÚÑEZ CEPEDA </t>
  </si>
  <si>
    <t xml:space="preserve">La desviación física de 36% se produce a raíz de la necesidad institucional de incluir patrullaje preventivo y proactivo en conas diferentes a los municipios priorizado, para dar respuestas a los indice de criminalidad y  la desviación financiera de 154.78%, se produjo a raíz de  que el presupuesto asignado fue programado y dividido en partidas iguales en los 4 trimestres y  los recursos  fueron ejecutados, segun las adquisisciones de los bienes adquiridos. </t>
  </si>
  <si>
    <t>Encargado Departamento Presupuesto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</si>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</sst>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dd/mm/yyyy;@"/>
    <numFmt numFmtId="165" formatCode="[$-10409]#,##0;\-#,##0"/>
    <numFmt numFmtId="166" formatCode="[$-10409]#,##0.00;\-#,##0.00"/>
    <numFmt numFmtId="167" formatCode="[$-10409]0.00%"/>
    <numFmt numFmtId="168" formatCode="_-* #,##0.00\ _€_-;\-* #,##0.00\ _€_-;_-* &quot;-&quot;??\ _€_-;_-@_-"/>
    <numFmt numFmtId="169" formatCode="&quot;$&quot;#,##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2"/>
      <color theme="1"/>
      <name val="Calibri"/>
      <family val="2"/>
      <scheme val="minor"/>
    </font>
    <font>
      <sz val="12"/>
      <name val="Calibri"/>
      <family val="2"/>
    </font>
    <font>
      <i/>
      <sz val="11"/>
      <name val="Calibri"/>
      <family val="2"/>
      <scheme val="minor"/>
    </font>
    <font>
      <i/>
      <sz val="12"/>
      <name val="Calibri"/>
      <family val="2"/>
      <scheme val="minor"/>
    </font>
    <font>
      <sz val="16"/>
      <name val="Calibri"/>
      <family val="2"/>
    </font>
    <font>
      <b/>
      <sz val="14"/>
      <name val="Calibri"/>
      <family val="2"/>
    </font>
    <font>
      <sz val="11"/>
      <color theme="1"/>
      <name val="Calibri"/>
      <family val="2"/>
    </font>
    <font>
      <sz val="10"/>
      <color rgb="FFFF0000"/>
      <name val="Verdana"/>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style="thin">
        <color rgb="FFD3D3D3"/>
      </right>
      <top style="thin">
        <color rgb="FFD3D3D3"/>
      </top>
      <bottom/>
      <diagonal/>
    </border>
    <border>
      <left style="thin">
        <color theme="0" tint="-0.34998626667073579"/>
      </left>
      <right/>
      <top style="thin">
        <color theme="0" tint="-0.34998626667073579"/>
      </top>
      <bottom/>
      <diagonal/>
    </border>
    <border>
      <left style="thin">
        <color indexed="64"/>
      </left>
      <right style="thin">
        <color theme="0" tint="-0.34998626667073579"/>
      </right>
      <top style="thin">
        <color rgb="FFD3D3D3"/>
      </top>
      <bottom style="thin">
        <color rgb="FFD3D3D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6" borderId="19" xfId="0" applyFont="1" applyFill="1" applyBorder="1" applyAlignment="1" applyProtection="1">
      <alignment horizontal="center" vertical="center" wrapText="1"/>
      <protection locked="0"/>
    </xf>
    <xf numFmtId="0" fontId="15" fillId="8" borderId="37" xfId="0" applyFont="1" applyFill="1" applyBorder="1" applyAlignment="1">
      <alignment horizontal="center" vertical="center" wrapText="1" readingOrder="1"/>
    </xf>
    <xf numFmtId="0" fontId="11" fillId="0" borderId="41" xfId="0" applyFont="1" applyBorder="1" applyAlignment="1">
      <alignment horizontal="center" vertical="center" wrapText="1" readingOrder="1"/>
    </xf>
    <xf numFmtId="43" fontId="18" fillId="0" borderId="39" xfId="1" applyFont="1" applyFill="1" applyBorder="1" applyAlignment="1">
      <alignment vertical="center" wrapText="1" readingOrder="1"/>
    </xf>
    <xf numFmtId="39" fontId="11" fillId="0" borderId="17" xfId="1" applyNumberFormat="1" applyFont="1" applyFill="1" applyBorder="1" applyAlignment="1" applyProtection="1">
      <alignment horizontal="center" vertical="center" wrapText="1" readingOrder="1"/>
      <protection locked="0"/>
    </xf>
    <xf numFmtId="39" fontId="11" fillId="0" borderId="0" xfId="1" applyNumberFormat="1" applyFont="1" applyFill="1" applyBorder="1" applyAlignment="1" applyProtection="1">
      <alignment horizontal="center" vertical="center" wrapText="1" readingOrder="1"/>
      <protection locked="0"/>
    </xf>
    <xf numFmtId="10" fontId="11" fillId="7" borderId="0" xfId="2" applyNumberFormat="1" applyFont="1" applyFill="1" applyBorder="1" applyAlignment="1" applyProtection="1">
      <alignment horizontal="center" vertical="center" wrapText="1" readingOrder="1"/>
    </xf>
    <xf numFmtId="10" fontId="11" fillId="7" borderId="18" xfId="2" applyNumberFormat="1" applyFont="1" applyFill="1" applyBorder="1" applyAlignment="1" applyProtection="1">
      <alignment horizontal="center" vertical="center" wrapText="1" readingOrder="1"/>
    </xf>
    <xf numFmtId="168" fontId="0" fillId="0" borderId="0" xfId="0" applyNumberFormat="1"/>
    <xf numFmtId="0" fontId="23" fillId="0" borderId="39" xfId="0" applyFont="1" applyFill="1" applyBorder="1" applyAlignment="1">
      <alignment vertical="center" wrapText="1" readingOrder="1"/>
    </xf>
    <xf numFmtId="0" fontId="11" fillId="0" borderId="40" xfId="0" applyFont="1" applyFill="1" applyBorder="1" applyAlignment="1">
      <alignment horizontal="center" vertical="center" wrapText="1" readingOrder="1"/>
    </xf>
    <xf numFmtId="0" fontId="11" fillId="0" borderId="0" xfId="0" applyFont="1" applyFill="1" applyProtection="1">
      <protection locked="0"/>
    </xf>
    <xf numFmtId="0" fontId="0" fillId="0" borderId="0" xfId="0" applyFill="1"/>
    <xf numFmtId="0" fontId="18" fillId="0" borderId="41" xfId="0" applyFont="1" applyFill="1" applyBorder="1" applyAlignment="1">
      <alignment horizontal="center" vertical="center" wrapText="1" readingOrder="1"/>
    </xf>
    <xf numFmtId="0" fontId="11" fillId="9" borderId="0" xfId="0" applyFont="1" applyFill="1" applyProtection="1">
      <protection locked="0"/>
    </xf>
    <xf numFmtId="0" fontId="0" fillId="9" borderId="0" xfId="0" applyFill="1"/>
    <xf numFmtId="0" fontId="23" fillId="9" borderId="42" xfId="0" applyNumberFormat="1" applyFont="1" applyFill="1" applyBorder="1" applyAlignment="1" applyProtection="1">
      <alignment vertical="center" wrapText="1" readingOrder="1"/>
      <protection locked="0"/>
    </xf>
    <xf numFmtId="0" fontId="11" fillId="9" borderId="41" xfId="0" applyFont="1" applyFill="1" applyBorder="1" applyAlignment="1">
      <alignment horizontal="center" vertical="center" wrapText="1" readingOrder="1"/>
    </xf>
    <xf numFmtId="9" fontId="11" fillId="9" borderId="38" xfId="2" applyNumberFormat="1" applyFont="1" applyFill="1" applyBorder="1" applyAlignment="1" applyProtection="1">
      <alignment horizontal="center" vertical="center" wrapText="1" readingOrder="1"/>
      <protection locked="0"/>
    </xf>
    <xf numFmtId="167" fontId="11" fillId="9" borderId="43" xfId="0" applyNumberFormat="1" applyFont="1" applyFill="1" applyBorder="1" applyAlignment="1" applyProtection="1">
      <alignment horizontal="center" vertical="center" wrapText="1" readingOrder="1"/>
      <protection locked="0"/>
    </xf>
    <xf numFmtId="3" fontId="18" fillId="0" borderId="41" xfId="0" applyNumberFormat="1" applyFont="1" applyFill="1" applyBorder="1" applyAlignment="1">
      <alignment horizontal="center" vertical="center" wrapText="1" readingOrder="1"/>
    </xf>
    <xf numFmtId="9" fontId="0" fillId="9" borderId="22" xfId="0" applyNumberFormat="1" applyFont="1" applyFill="1" applyBorder="1" applyAlignment="1">
      <alignment horizontal="center" vertical="center"/>
    </xf>
    <xf numFmtId="10" fontId="11" fillId="9" borderId="31" xfId="2" applyNumberFormat="1" applyFont="1" applyFill="1" applyBorder="1" applyAlignment="1" applyProtection="1">
      <alignment horizontal="center" vertical="center" wrapText="1" readingOrder="1"/>
      <protection locked="0"/>
    </xf>
    <xf numFmtId="3" fontId="18" fillId="9" borderId="40" xfId="0" applyNumberFormat="1" applyFont="1" applyFill="1" applyBorder="1" applyAlignment="1">
      <alignment horizontal="center" vertical="center" wrapText="1" readingOrder="1"/>
    </xf>
    <xf numFmtId="43" fontId="18" fillId="9" borderId="39" xfId="1" applyFont="1" applyFill="1" applyBorder="1" applyAlignment="1">
      <alignment vertical="center" wrapText="1" readingOrder="1"/>
    </xf>
    <xf numFmtId="167" fontId="11" fillId="9" borderId="36" xfId="0" applyNumberFormat="1" applyFont="1" applyFill="1" applyBorder="1" applyAlignment="1" applyProtection="1">
      <alignment horizontal="center" vertical="center" wrapText="1" readingOrder="1"/>
      <protection locked="0"/>
    </xf>
    <xf numFmtId="167" fontId="11" fillId="0" borderId="25" xfId="0" applyNumberFormat="1" applyFont="1" applyFill="1" applyBorder="1" applyAlignment="1" applyProtection="1">
      <alignment horizontal="center" vertical="center" wrapText="1" readingOrder="1"/>
      <protection locked="0"/>
    </xf>
    <xf numFmtId="166" fontId="18" fillId="0" borderId="42" xfId="1" applyNumberFormat="1" applyFont="1" applyFill="1" applyBorder="1" applyAlignment="1" applyProtection="1">
      <alignment vertical="center" wrapText="1" readingOrder="1"/>
      <protection locked="0"/>
    </xf>
    <xf numFmtId="165" fontId="18" fillId="0" borderId="41" xfId="0" applyNumberFormat="1" applyFont="1" applyFill="1" applyBorder="1" applyAlignment="1" applyProtection="1">
      <alignment horizontal="center" vertical="center" wrapText="1" readingOrder="1"/>
      <protection locked="0"/>
    </xf>
    <xf numFmtId="43" fontId="18" fillId="0" borderId="44" xfId="1" applyFont="1" applyFill="1" applyBorder="1" applyAlignment="1">
      <alignment vertical="center" wrapText="1" readingOrder="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18" fillId="9" borderId="40" xfId="0" applyFont="1" applyFill="1" applyBorder="1" applyAlignment="1">
      <alignment horizontal="center" vertical="center" wrapText="1" readingOrder="1"/>
    </xf>
    <xf numFmtId="169" fontId="29" fillId="0" borderId="6" xfId="0" applyNumberFormat="1" applyFont="1" applyBorder="1" applyAlignment="1">
      <alignment horizontal="left" vertical="center" wrapText="1"/>
    </xf>
    <xf numFmtId="0" fontId="26" fillId="0" borderId="0" xfId="0" applyFont="1" applyAlignment="1" applyProtection="1">
      <alignment horizontal="center"/>
      <protection locked="0"/>
    </xf>
    <xf numFmtId="0" fontId="27"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6"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17" fillId="0" borderId="0" xfId="0" applyFont="1" applyAlignment="1">
      <alignment horizontal="left" vertical="center" wrapText="1"/>
    </xf>
    <xf numFmtId="0" fontId="13" fillId="6" borderId="23" xfId="0" applyFont="1" applyFill="1" applyBorder="1" applyAlignment="1">
      <alignment horizontal="center" vertical="center" wrapText="1" readingOrder="1"/>
    </xf>
    <xf numFmtId="0" fontId="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39" fontId="28" fillId="9" borderId="25" xfId="1" applyNumberFormat="1" applyFont="1" applyFill="1" applyBorder="1" applyAlignment="1" applyProtection="1">
      <alignment horizontal="center" vertical="center" wrapText="1" readingOrder="1"/>
      <protection locked="0"/>
    </xf>
    <xf numFmtId="39" fontId="28" fillId="9" borderId="36" xfId="1" applyNumberFormat="1" applyFont="1" applyFill="1" applyBorder="1" applyAlignment="1" applyProtection="1">
      <alignment horizontal="center" vertical="center" wrapText="1" readingOrder="1"/>
      <protection locked="0"/>
    </xf>
    <xf numFmtId="39" fontId="28" fillId="9" borderId="24"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26" fillId="0" borderId="0" xfId="0" applyFont="1" applyAlignment="1" applyProtection="1">
      <protection locked="0"/>
    </xf>
    <xf numFmtId="0" fontId="11" fillId="0" borderId="0" xfId="0" applyFont="1" applyAlignment="1" applyProtection="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11"/>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family val="2"/>
        <scheme val="none"/>
      </font>
      <numFmt numFmtId="13" formatCode="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rgb="FFD3D3D3"/>
        </left>
        <right style="thin">
          <color indexed="64"/>
        </right>
        <top style="thin">
          <color rgb="FFD3D3D3"/>
        </top>
        <bottom style="thin">
          <color rgb="FFD3D3D3"/>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protection locked="0" hidden="0"/>
    </dxf>
    <dxf>
      <font>
        <strike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2"/>
        <color auto="1"/>
        <name val="Calibri"/>
        <scheme val="none"/>
      </font>
      <numFmt numFmtId="0" formatCode="General"/>
      <fill>
        <patternFill patternType="solid">
          <fgColor indexed="64"/>
          <bgColor theme="0"/>
        </patternFill>
      </fill>
      <alignment horizontal="general"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theme="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font>
        <b val="0"/>
        <i val="0"/>
        <strike val="0"/>
        <condense val="0"/>
        <extend val="0"/>
        <outline val="0"/>
        <shadow val="0"/>
        <u val="none"/>
        <vertAlign val="baseline"/>
        <sz val="8"/>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protection locked="0" hidden="0"/>
    </dxf>
    <dxf>
      <font>
        <strike val="0"/>
        <outline val="0"/>
        <shadow val="0"/>
        <u val="none"/>
        <vertAlign val="baseline"/>
        <sz val="11"/>
        <color auto="1"/>
        <name val="Calibri"/>
        <scheme val="none"/>
      </font>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1"/>
      <border diagonalUp="0" diagonalDown="0" outline="0">
        <left/>
        <right style="thin">
          <color rgb="FFD3D3D3"/>
        </right>
        <top style="thin">
          <color rgb="FFD3D3D3"/>
        </top>
        <bottom style="thin">
          <color rgb="FFD3D3D3"/>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cstate="print"/>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dataCellStyle="Millares"/>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Tabla1[[#This Row],[Física 
(E)]]/Tabla1[[#This Row],[Física
(C)]]</calculatedColumnFormula>
    </tableColumn>
    <tableColumn id="8" xr3:uid="{00000000-0010-0000-00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57:J5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dataCellStyle="Millares"/>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Tabla13[[#This Row],[Física 
(E)]]/Tabla13[[#This Row],[Física
(C)]]</calculatedColumnFormula>
    </tableColumn>
    <tableColumn id="8" xr3:uid="{00000000-0010-0000-01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abSelected="1" topLeftCell="A63" zoomScale="96" zoomScaleNormal="96" workbookViewId="0">
      <selection activeCell="F73" sqref="F73"/>
    </sheetView>
  </sheetViews>
  <sheetFormatPr baseColWidth="10" defaultRowHeight="15" x14ac:dyDescent="0.25"/>
  <cols>
    <col min="1" max="1" width="23" style="6" customWidth="1"/>
    <col min="2" max="2" width="20.28515625" style="6" customWidth="1"/>
    <col min="3" max="3" width="12.7109375" style="6" customWidth="1"/>
    <col min="4" max="4" width="22.140625" style="6" customWidth="1"/>
    <col min="5" max="5" width="12.7109375" style="6" customWidth="1"/>
    <col min="6" max="6" width="22.5703125" style="6" customWidth="1"/>
    <col min="7" max="7" width="12.7109375" style="6" customWidth="1"/>
    <col min="8" max="8" width="23" style="6" customWidth="1"/>
    <col min="9" max="10" width="12.7109375" style="6" customWidth="1"/>
    <col min="11" max="11" width="11.42578125" style="6"/>
    <col min="12" max="12" width="19.140625" bestFit="1" customWidth="1"/>
    <col min="14" max="14" width="22.7109375" customWidth="1"/>
  </cols>
  <sheetData>
    <row r="1" spans="1:11" ht="21.75" thickBot="1" x14ac:dyDescent="0.3">
      <c r="A1" s="13"/>
      <c r="B1" s="95" t="s">
        <v>50</v>
      </c>
      <c r="C1" s="96"/>
      <c r="D1" s="96"/>
      <c r="E1" s="96"/>
      <c r="F1" s="96"/>
      <c r="G1" s="96"/>
      <c r="H1" s="96"/>
      <c r="I1" s="96"/>
      <c r="J1" s="97"/>
      <c r="K1" s="1"/>
    </row>
    <row r="2" spans="1:11" ht="21.75" thickBot="1" x14ac:dyDescent="0.3">
      <c r="A2" s="14"/>
      <c r="B2" s="98" t="s">
        <v>0</v>
      </c>
      <c r="C2" s="99"/>
      <c r="D2" s="98" t="s">
        <v>1</v>
      </c>
      <c r="E2" s="100"/>
      <c r="F2" s="100"/>
      <c r="G2" s="99"/>
      <c r="H2" s="101"/>
      <c r="I2" s="2" t="s">
        <v>2</v>
      </c>
      <c r="J2" s="3" t="s">
        <v>3</v>
      </c>
      <c r="K2" s="1"/>
    </row>
    <row r="3" spans="1:11" ht="21.75" thickBot="1" x14ac:dyDescent="0.3">
      <c r="A3" s="15"/>
      <c r="B3" s="102" t="s">
        <v>4</v>
      </c>
      <c r="C3" s="103"/>
      <c r="D3" s="102"/>
      <c r="E3" s="103"/>
      <c r="F3" s="103"/>
      <c r="G3" s="103"/>
      <c r="H3" s="104"/>
      <c r="I3" s="18"/>
      <c r="J3" s="19"/>
      <c r="K3" s="1"/>
    </row>
    <row r="4" spans="1:11" x14ac:dyDescent="0.25">
      <c r="A4" s="105"/>
      <c r="B4" s="106"/>
      <c r="C4" s="106"/>
      <c r="D4" s="107"/>
      <c r="E4" s="107"/>
      <c r="F4" s="107"/>
      <c r="G4" s="107"/>
      <c r="H4" s="107"/>
      <c r="I4" s="106"/>
      <c r="J4" s="108"/>
      <c r="K4" s="1"/>
    </row>
    <row r="5" spans="1:11" ht="3" customHeight="1" x14ac:dyDescent="0.25">
      <c r="A5" s="114"/>
      <c r="B5" s="115"/>
      <c r="C5" s="115"/>
      <c r="D5" s="115"/>
      <c r="E5" s="115"/>
      <c r="F5" s="115"/>
      <c r="G5" s="115"/>
      <c r="H5" s="115"/>
      <c r="I5" s="115"/>
      <c r="J5" s="116"/>
      <c r="K5" s="1"/>
    </row>
    <row r="6" spans="1:11" ht="15.75" x14ac:dyDescent="0.25">
      <c r="A6" s="56" t="s">
        <v>83</v>
      </c>
      <c r="B6" s="57"/>
      <c r="C6" s="57"/>
      <c r="D6" s="57"/>
      <c r="E6" s="57"/>
      <c r="F6" s="57"/>
      <c r="G6" s="57"/>
      <c r="H6" s="57"/>
      <c r="I6" s="57"/>
      <c r="J6" s="58"/>
      <c r="K6" s="1"/>
    </row>
    <row r="7" spans="1:11" ht="15.75" x14ac:dyDescent="0.25">
      <c r="A7" s="67" t="s">
        <v>5</v>
      </c>
      <c r="B7" s="68"/>
      <c r="C7" s="68"/>
      <c r="D7" s="68"/>
      <c r="E7" s="68"/>
      <c r="F7" s="68"/>
      <c r="G7" s="68"/>
      <c r="H7" s="68"/>
      <c r="I7" s="68"/>
      <c r="J7" s="69"/>
      <c r="K7" s="1"/>
    </row>
    <row r="8" spans="1:11" x14ac:dyDescent="0.25">
      <c r="A8" s="4" t="s">
        <v>6</v>
      </c>
      <c r="B8" s="109" t="s">
        <v>84</v>
      </c>
      <c r="C8" s="110"/>
      <c r="D8" s="110"/>
      <c r="E8" s="110"/>
      <c r="F8" s="110"/>
      <c r="G8" s="110"/>
      <c r="H8" s="110"/>
      <c r="I8" s="110"/>
      <c r="J8" s="111"/>
      <c r="K8" s="1"/>
    </row>
    <row r="9" spans="1:11" ht="15" customHeight="1" x14ac:dyDescent="0.25">
      <c r="A9" s="16" t="s">
        <v>35</v>
      </c>
      <c r="B9" s="109" t="s">
        <v>85</v>
      </c>
      <c r="C9" s="110"/>
      <c r="D9" s="110"/>
      <c r="E9" s="110"/>
      <c r="F9" s="110"/>
      <c r="G9" s="110"/>
      <c r="H9" s="110"/>
      <c r="I9" s="110"/>
      <c r="J9" s="111"/>
      <c r="K9" s="1"/>
    </row>
    <row r="10" spans="1:11" x14ac:dyDescent="0.25">
      <c r="A10" s="16" t="s">
        <v>36</v>
      </c>
      <c r="B10" s="109" t="s">
        <v>86</v>
      </c>
      <c r="C10" s="110"/>
      <c r="D10" s="110"/>
      <c r="E10" s="110"/>
      <c r="F10" s="110"/>
      <c r="G10" s="110"/>
      <c r="H10" s="110"/>
      <c r="I10" s="110"/>
      <c r="J10" s="111"/>
      <c r="K10" s="1"/>
    </row>
    <row r="11" spans="1:11" ht="30" customHeight="1" x14ac:dyDescent="0.25">
      <c r="A11" s="4" t="s">
        <v>7</v>
      </c>
      <c r="B11" s="70" t="s">
        <v>70</v>
      </c>
      <c r="C11" s="112"/>
      <c r="D11" s="112"/>
      <c r="E11" s="112"/>
      <c r="F11" s="112"/>
      <c r="G11" s="112"/>
      <c r="H11" s="112"/>
      <c r="I11" s="112"/>
      <c r="J11" s="113"/>
    </row>
    <row r="12" spans="1:11" ht="39.75" customHeight="1" x14ac:dyDescent="0.25">
      <c r="A12" s="4" t="s">
        <v>8</v>
      </c>
      <c r="B12" s="70" t="s">
        <v>51</v>
      </c>
      <c r="C12" s="70"/>
      <c r="D12" s="70"/>
      <c r="E12" s="70"/>
      <c r="F12" s="70"/>
      <c r="G12" s="70"/>
      <c r="H12" s="70"/>
      <c r="I12" s="70"/>
      <c r="J12" s="71"/>
    </row>
    <row r="13" spans="1:11" ht="15.75" x14ac:dyDescent="0.25">
      <c r="A13" s="56" t="s">
        <v>9</v>
      </c>
      <c r="B13" s="57"/>
      <c r="C13" s="57"/>
      <c r="D13" s="57"/>
      <c r="E13" s="57"/>
      <c r="F13" s="57"/>
      <c r="G13" s="57"/>
      <c r="H13" s="57"/>
      <c r="I13" s="57"/>
      <c r="J13" s="58"/>
    </row>
    <row r="14" spans="1:11" ht="27.75" customHeight="1" x14ac:dyDescent="0.25">
      <c r="A14" s="4" t="s">
        <v>10</v>
      </c>
      <c r="B14" s="17">
        <v>1</v>
      </c>
      <c r="C14" s="88" t="s">
        <v>68</v>
      </c>
      <c r="D14" s="89"/>
      <c r="E14" s="89"/>
      <c r="F14" s="89"/>
      <c r="G14" s="89"/>
      <c r="H14" s="89"/>
      <c r="I14" s="89"/>
      <c r="J14" s="89"/>
    </row>
    <row r="15" spans="1:11" ht="26.25" customHeight="1" x14ac:dyDescent="0.25">
      <c r="A15" s="4" t="s">
        <v>11</v>
      </c>
      <c r="B15" s="7">
        <v>1.2</v>
      </c>
      <c r="C15" s="88" t="s">
        <v>71</v>
      </c>
      <c r="D15" s="88"/>
      <c r="E15" s="88"/>
      <c r="F15" s="88"/>
      <c r="G15" s="88"/>
      <c r="H15" s="88"/>
      <c r="I15" s="88"/>
      <c r="J15" s="88"/>
    </row>
    <row r="16" spans="1:11" ht="53.25" customHeight="1" x14ac:dyDescent="0.25">
      <c r="A16" s="4" t="s">
        <v>12</v>
      </c>
      <c r="B16" s="20" t="s">
        <v>52</v>
      </c>
      <c r="C16" s="88" t="s">
        <v>69</v>
      </c>
      <c r="D16" s="88"/>
      <c r="E16" s="88"/>
      <c r="F16" s="88"/>
      <c r="G16" s="88"/>
      <c r="H16" s="88"/>
      <c r="I16" s="88"/>
      <c r="J16" s="88"/>
    </row>
    <row r="17" spans="1:11" ht="15.75" x14ac:dyDescent="0.25">
      <c r="A17" s="56" t="s">
        <v>13</v>
      </c>
      <c r="B17" s="57"/>
      <c r="C17" s="57"/>
      <c r="D17" s="57"/>
      <c r="E17" s="57"/>
      <c r="F17" s="57"/>
      <c r="G17" s="57"/>
      <c r="H17" s="57"/>
      <c r="I17" s="57"/>
      <c r="J17" s="58"/>
    </row>
    <row r="18" spans="1:11" ht="18" customHeight="1" x14ac:dyDescent="0.25">
      <c r="A18" s="4" t="s">
        <v>14</v>
      </c>
      <c r="B18" s="70" t="s">
        <v>72</v>
      </c>
      <c r="C18" s="70"/>
      <c r="D18" s="70"/>
      <c r="E18" s="70"/>
      <c r="F18" s="70"/>
      <c r="G18" s="70"/>
      <c r="H18" s="70"/>
      <c r="I18" s="70"/>
      <c r="J18" s="71"/>
    </row>
    <row r="19" spans="1:11" ht="37.5" customHeight="1" x14ac:dyDescent="0.25">
      <c r="A19" s="8" t="s">
        <v>15</v>
      </c>
      <c r="B19" s="70" t="s">
        <v>53</v>
      </c>
      <c r="C19" s="70"/>
      <c r="D19" s="70"/>
      <c r="E19" s="70"/>
      <c r="F19" s="70"/>
      <c r="G19" s="70"/>
      <c r="H19" s="70"/>
      <c r="I19" s="70"/>
      <c r="J19" s="71"/>
    </row>
    <row r="20" spans="1:11" ht="18.75" customHeight="1" x14ac:dyDescent="0.25">
      <c r="A20" s="8" t="s">
        <v>16</v>
      </c>
      <c r="B20" s="70" t="s">
        <v>54</v>
      </c>
      <c r="C20" s="70"/>
      <c r="D20" s="70"/>
      <c r="E20" s="70"/>
      <c r="F20" s="70"/>
      <c r="G20" s="70"/>
      <c r="H20" s="70"/>
      <c r="I20" s="70"/>
      <c r="J20" s="71"/>
    </row>
    <row r="21" spans="1:11" ht="18.75" customHeight="1" x14ac:dyDescent="0.25">
      <c r="A21" s="8" t="s">
        <v>37</v>
      </c>
      <c r="B21" s="70" t="s">
        <v>55</v>
      </c>
      <c r="C21" s="70"/>
      <c r="D21" s="70"/>
      <c r="E21" s="70"/>
      <c r="F21" s="70"/>
      <c r="G21" s="70"/>
      <c r="H21" s="70"/>
      <c r="I21" s="70"/>
      <c r="J21" s="71"/>
      <c r="K21" s="1"/>
    </row>
    <row r="22" spans="1:11" ht="15.75" x14ac:dyDescent="0.25">
      <c r="A22" s="56" t="s">
        <v>17</v>
      </c>
      <c r="B22" s="57"/>
      <c r="C22" s="57"/>
      <c r="D22" s="57"/>
      <c r="E22" s="57"/>
      <c r="F22" s="57"/>
      <c r="G22" s="57"/>
      <c r="H22" s="57"/>
      <c r="I22" s="57"/>
      <c r="J22" s="58"/>
    </row>
    <row r="23" spans="1:11" ht="15.75" x14ac:dyDescent="0.25">
      <c r="A23" s="67" t="s">
        <v>18</v>
      </c>
      <c r="B23" s="68"/>
      <c r="C23" s="68"/>
      <c r="D23" s="68"/>
      <c r="E23" s="68"/>
      <c r="F23" s="68"/>
      <c r="G23" s="68"/>
      <c r="H23" s="68"/>
      <c r="I23" s="68"/>
      <c r="J23" s="69"/>
      <c r="K23" s="1"/>
    </row>
    <row r="24" spans="1:11" ht="15" customHeight="1" x14ac:dyDescent="0.25">
      <c r="A24" s="87" t="s">
        <v>19</v>
      </c>
      <c r="B24" s="77"/>
      <c r="C24" s="75" t="s">
        <v>20</v>
      </c>
      <c r="D24" s="76"/>
      <c r="E24" s="76"/>
      <c r="F24" s="76" t="s">
        <v>21</v>
      </c>
      <c r="G24" s="76"/>
      <c r="H24" s="77"/>
      <c r="I24" s="75" t="s">
        <v>22</v>
      </c>
      <c r="J24" s="78"/>
    </row>
    <row r="25" spans="1:11" x14ac:dyDescent="0.25">
      <c r="A25" s="79">
        <v>19743565177</v>
      </c>
      <c r="B25" s="80"/>
      <c r="C25" s="81">
        <v>19674965425.91</v>
      </c>
      <c r="D25" s="82"/>
      <c r="E25" s="83"/>
      <c r="F25" s="92">
        <v>12348797455.200001</v>
      </c>
      <c r="G25" s="93"/>
      <c r="H25" s="94"/>
      <c r="I25" s="90">
        <f>IF(F25&gt;0,F25/C25,0)</f>
        <v>0.62764010954437799</v>
      </c>
      <c r="J25" s="91"/>
    </row>
    <row r="26" spans="1:11" x14ac:dyDescent="0.25">
      <c r="A26" s="24"/>
      <c r="B26" s="25"/>
      <c r="C26" s="25"/>
      <c r="D26" s="25"/>
      <c r="E26" s="25"/>
      <c r="F26" s="25"/>
      <c r="G26" s="25"/>
      <c r="H26" s="25"/>
      <c r="I26" s="26"/>
      <c r="J26" s="27"/>
    </row>
    <row r="27" spans="1:11" ht="15.75" x14ac:dyDescent="0.25">
      <c r="A27" s="67" t="s">
        <v>23</v>
      </c>
      <c r="B27" s="68"/>
      <c r="C27" s="68"/>
      <c r="D27" s="68"/>
      <c r="E27" s="68"/>
      <c r="F27" s="68"/>
      <c r="G27" s="68"/>
      <c r="H27" s="68"/>
      <c r="I27" s="68"/>
      <c r="J27" s="69"/>
      <c r="K27" s="1"/>
    </row>
    <row r="28" spans="1:11" x14ac:dyDescent="0.25">
      <c r="A28" s="5"/>
      <c r="B28"/>
      <c r="C28" s="72" t="s">
        <v>49</v>
      </c>
      <c r="D28" s="73"/>
      <c r="E28" s="72" t="s">
        <v>47</v>
      </c>
      <c r="F28" s="73"/>
      <c r="G28" s="72" t="s">
        <v>48</v>
      </c>
      <c r="H28" s="72"/>
      <c r="I28" s="72" t="s">
        <v>24</v>
      </c>
      <c r="J28" s="74"/>
    </row>
    <row r="29" spans="1:11" ht="38.25" x14ac:dyDescent="0.25">
      <c r="A29" s="9" t="s">
        <v>25</v>
      </c>
      <c r="B29" s="10" t="s">
        <v>26</v>
      </c>
      <c r="C29" s="21" t="s">
        <v>38</v>
      </c>
      <c r="D29" s="21" t="s">
        <v>39</v>
      </c>
      <c r="E29" s="21" t="s">
        <v>41</v>
      </c>
      <c r="F29" s="21" t="s">
        <v>42</v>
      </c>
      <c r="G29" s="21" t="s">
        <v>43</v>
      </c>
      <c r="H29" s="21" t="s">
        <v>44</v>
      </c>
      <c r="I29" s="21" t="s">
        <v>45</v>
      </c>
      <c r="J29" s="11" t="s">
        <v>46</v>
      </c>
    </row>
    <row r="30" spans="1:11" s="32" customFormat="1" ht="56.25" customHeight="1" x14ac:dyDescent="0.25">
      <c r="A30" s="29" t="s">
        <v>56</v>
      </c>
      <c r="B30" s="30" t="s">
        <v>58</v>
      </c>
      <c r="C30" s="40">
        <v>55000</v>
      </c>
      <c r="D30" s="44">
        <v>1330738607</v>
      </c>
      <c r="E30" s="40">
        <v>13500</v>
      </c>
      <c r="F30" s="44">
        <v>388711814</v>
      </c>
      <c r="G30" s="43">
        <v>11002</v>
      </c>
      <c r="H30" s="44">
        <v>408596289.70999998</v>
      </c>
      <c r="I30" s="41">
        <f>Tabla1[[#This Row],[Física 
(E)]]/Tabla1[[#This Row],[Física
(C)]]</f>
        <v>0.814962962962963</v>
      </c>
      <c r="J30" s="45">
        <f>Tabla1[[#This Row],[Financiera 
 (F)]]/Tabla1[[#This Row],[Financiera
(D)]]</f>
        <v>1.0511548015620642</v>
      </c>
      <c r="K30" s="31"/>
    </row>
    <row r="31" spans="1:11" ht="55.5" customHeight="1" x14ac:dyDescent="0.25">
      <c r="A31" s="29" t="s">
        <v>57</v>
      </c>
      <c r="B31" s="22" t="s">
        <v>59</v>
      </c>
      <c r="C31" s="40">
        <v>7158</v>
      </c>
      <c r="D31" s="23">
        <v>9966217872</v>
      </c>
      <c r="E31" s="40">
        <v>1842</v>
      </c>
      <c r="F31" s="23">
        <v>2875824045</v>
      </c>
      <c r="G31" s="43">
        <v>2108</v>
      </c>
      <c r="H31" s="23">
        <v>3080127211.3800001</v>
      </c>
      <c r="I31" s="42">
        <f>Tabla1[[#This Row],[Física 
(E)]]/Tabla1[[#This Row],[Física
(C)]]</f>
        <v>1.1444082519001086</v>
      </c>
      <c r="J31" s="46">
        <f>Tabla1[[#This Row],[Financiera 
 (F)]]/Tabla1[[#This Row],[Financiera
(D)]]</f>
        <v>1.0710416086600318</v>
      </c>
    </row>
    <row r="32" spans="1:11" ht="15.75" x14ac:dyDescent="0.25">
      <c r="A32" s="56" t="s">
        <v>27</v>
      </c>
      <c r="B32" s="57"/>
      <c r="C32" s="57"/>
      <c r="D32" s="57"/>
      <c r="E32" s="57"/>
      <c r="F32" s="57"/>
      <c r="G32" s="57"/>
      <c r="H32" s="57"/>
      <c r="I32" s="57"/>
      <c r="J32" s="58"/>
    </row>
    <row r="33" spans="1:14" ht="15.75" x14ac:dyDescent="0.25">
      <c r="A33" s="67" t="s">
        <v>28</v>
      </c>
      <c r="B33" s="68"/>
      <c r="C33" s="68"/>
      <c r="D33" s="68"/>
      <c r="E33" s="68"/>
      <c r="F33" s="68"/>
      <c r="G33" s="68"/>
      <c r="H33" s="68"/>
      <c r="I33" s="68"/>
      <c r="J33" s="69"/>
      <c r="K33" s="1"/>
      <c r="L33" s="28"/>
    </row>
    <row r="34" spans="1:14" x14ac:dyDescent="0.25">
      <c r="A34" s="12" t="s">
        <v>29</v>
      </c>
      <c r="B34" s="70" t="s">
        <v>60</v>
      </c>
      <c r="C34" s="70"/>
      <c r="D34" s="70"/>
      <c r="E34" s="70"/>
      <c r="F34" s="70"/>
      <c r="G34" s="70"/>
      <c r="H34" s="70"/>
      <c r="I34" s="70"/>
      <c r="J34" s="71"/>
      <c r="L34" s="28"/>
    </row>
    <row r="35" spans="1:14" ht="61.5" customHeight="1" x14ac:dyDescent="0.25">
      <c r="A35" s="12" t="s">
        <v>30</v>
      </c>
      <c r="B35" s="70" t="s">
        <v>64</v>
      </c>
      <c r="C35" s="70"/>
      <c r="D35" s="70"/>
      <c r="E35" s="70"/>
      <c r="F35" s="70"/>
      <c r="G35" s="70"/>
      <c r="H35" s="70"/>
      <c r="I35" s="70"/>
      <c r="J35" s="71"/>
    </row>
    <row r="36" spans="1:14" ht="54.75" customHeight="1" x14ac:dyDescent="0.25">
      <c r="A36" s="12" t="s">
        <v>31</v>
      </c>
      <c r="B36" s="70" t="s">
        <v>87</v>
      </c>
      <c r="C36" s="70"/>
      <c r="D36" s="70"/>
      <c r="E36" s="70"/>
      <c r="F36" s="70"/>
      <c r="G36" s="70"/>
      <c r="H36" s="70"/>
      <c r="I36" s="70"/>
      <c r="J36" s="71"/>
    </row>
    <row r="37" spans="1:14" ht="50.25" customHeight="1" x14ac:dyDescent="0.25">
      <c r="A37" s="12" t="s">
        <v>32</v>
      </c>
      <c r="B37" s="70" t="s">
        <v>89</v>
      </c>
      <c r="C37" s="70"/>
      <c r="D37" s="70"/>
      <c r="E37" s="70"/>
      <c r="F37" s="70"/>
      <c r="G37" s="70"/>
      <c r="H37" s="70"/>
      <c r="I37" s="70"/>
      <c r="J37" s="71"/>
    </row>
    <row r="38" spans="1:14" x14ac:dyDescent="0.25">
      <c r="A38" s="12" t="s">
        <v>29</v>
      </c>
      <c r="B38" s="70" t="s">
        <v>73</v>
      </c>
      <c r="C38" s="70"/>
      <c r="D38" s="70"/>
      <c r="E38" s="70"/>
      <c r="F38" s="70"/>
      <c r="G38" s="70"/>
      <c r="H38" s="70"/>
      <c r="I38" s="70"/>
      <c r="J38" s="71"/>
    </row>
    <row r="39" spans="1:14" ht="66.75" customHeight="1" x14ac:dyDescent="0.25">
      <c r="A39" s="12" t="s">
        <v>30</v>
      </c>
      <c r="B39" s="70" t="s">
        <v>61</v>
      </c>
      <c r="C39" s="70"/>
      <c r="D39" s="70"/>
      <c r="E39" s="70"/>
      <c r="F39" s="70"/>
      <c r="G39" s="70"/>
      <c r="H39" s="70"/>
      <c r="I39" s="70"/>
      <c r="J39" s="71"/>
    </row>
    <row r="40" spans="1:14" ht="66" customHeight="1" x14ac:dyDescent="0.25">
      <c r="A40" s="12" t="s">
        <v>31</v>
      </c>
      <c r="B40" s="70" t="s">
        <v>75</v>
      </c>
      <c r="C40" s="70"/>
      <c r="D40" s="70"/>
      <c r="E40" s="70"/>
      <c r="F40" s="70"/>
      <c r="G40" s="70"/>
      <c r="H40" s="70"/>
      <c r="I40" s="70"/>
      <c r="J40" s="71"/>
    </row>
    <row r="41" spans="1:14" ht="48.75" customHeight="1" x14ac:dyDescent="0.25">
      <c r="A41" s="12" t="s">
        <v>32</v>
      </c>
      <c r="B41" s="65" t="s">
        <v>90</v>
      </c>
      <c r="C41" s="65"/>
      <c r="D41" s="65"/>
      <c r="E41" s="65"/>
      <c r="F41" s="65"/>
      <c r="G41" s="65"/>
      <c r="H41" s="65"/>
      <c r="I41" s="65"/>
      <c r="J41" s="66"/>
    </row>
    <row r="42" spans="1:14" ht="15.75" x14ac:dyDescent="0.25">
      <c r="A42" s="56" t="s">
        <v>33</v>
      </c>
      <c r="B42" s="57"/>
      <c r="C42" s="57"/>
      <c r="D42" s="57"/>
      <c r="E42" s="57"/>
      <c r="F42" s="57"/>
      <c r="G42" s="57"/>
      <c r="H42" s="57"/>
      <c r="I42" s="57"/>
      <c r="J42" s="58"/>
    </row>
    <row r="43" spans="1:14" ht="15.75" x14ac:dyDescent="0.25">
      <c r="A43" s="59" t="s">
        <v>34</v>
      </c>
      <c r="B43" s="60"/>
      <c r="C43" s="60"/>
      <c r="D43" s="60"/>
      <c r="E43" s="60"/>
      <c r="F43" s="60"/>
      <c r="G43" s="60"/>
      <c r="H43" s="60"/>
      <c r="I43" s="60"/>
      <c r="J43" s="61"/>
      <c r="K43" s="1"/>
    </row>
    <row r="44" spans="1:14" ht="34.5" customHeight="1" x14ac:dyDescent="0.25">
      <c r="A44" s="62" t="s">
        <v>76</v>
      </c>
      <c r="B44" s="63"/>
      <c r="C44" s="63"/>
      <c r="D44" s="63"/>
      <c r="E44" s="63"/>
      <c r="F44" s="63"/>
      <c r="G44" s="63"/>
      <c r="H44" s="63"/>
      <c r="I44" s="63"/>
      <c r="J44" s="64"/>
    </row>
    <row r="45" spans="1:14" ht="15.75" x14ac:dyDescent="0.25">
      <c r="A45" s="56" t="s">
        <v>13</v>
      </c>
      <c r="B45" s="57"/>
      <c r="C45" s="57"/>
      <c r="D45" s="57"/>
      <c r="E45" s="57"/>
      <c r="F45" s="57"/>
      <c r="G45" s="57"/>
      <c r="H45" s="57"/>
      <c r="I45" s="57"/>
      <c r="J45" s="58"/>
    </row>
    <row r="46" spans="1:14" ht="32.25" customHeight="1" x14ac:dyDescent="0.25">
      <c r="A46" s="4" t="s">
        <v>14</v>
      </c>
      <c r="B46" s="70" t="s">
        <v>77</v>
      </c>
      <c r="C46" s="70"/>
      <c r="D46" s="70"/>
      <c r="E46" s="70"/>
      <c r="F46" s="70"/>
      <c r="G46" s="70"/>
      <c r="H46" s="70"/>
      <c r="I46" s="70"/>
      <c r="J46" s="71"/>
    </row>
    <row r="47" spans="1:14" ht="43.5" customHeight="1" x14ac:dyDescent="0.25">
      <c r="A47" s="8" t="s">
        <v>15</v>
      </c>
      <c r="B47" s="65" t="s">
        <v>78</v>
      </c>
      <c r="C47" s="65"/>
      <c r="D47" s="65"/>
      <c r="E47" s="65"/>
      <c r="F47" s="65"/>
      <c r="G47" s="65"/>
      <c r="H47" s="65"/>
      <c r="I47" s="65"/>
      <c r="J47" s="66"/>
      <c r="N47" s="53"/>
    </row>
    <row r="48" spans="1:14" ht="21.75" customHeight="1" x14ac:dyDescent="0.25">
      <c r="A48" s="8" t="s">
        <v>16</v>
      </c>
      <c r="B48" s="65" t="s">
        <v>79</v>
      </c>
      <c r="C48" s="65"/>
      <c r="D48" s="65"/>
      <c r="E48" s="65"/>
      <c r="F48" s="65"/>
      <c r="G48" s="65"/>
      <c r="H48" s="65"/>
      <c r="I48" s="65"/>
      <c r="J48" s="66"/>
    </row>
    <row r="49" spans="1:12" ht="18.75" customHeight="1" x14ac:dyDescent="0.25">
      <c r="A49" s="8" t="s">
        <v>37</v>
      </c>
      <c r="B49" s="65" t="s">
        <v>80</v>
      </c>
      <c r="C49" s="65"/>
      <c r="D49" s="65"/>
      <c r="E49" s="65"/>
      <c r="F49" s="65"/>
      <c r="G49" s="65"/>
      <c r="H49" s="65"/>
      <c r="I49" s="65"/>
      <c r="J49" s="66"/>
      <c r="K49" s="1"/>
    </row>
    <row r="50" spans="1:12" ht="18.75" customHeight="1" x14ac:dyDescent="0.25">
      <c r="A50" s="8"/>
      <c r="B50" s="50"/>
      <c r="C50" s="50"/>
      <c r="D50" s="50"/>
      <c r="E50" s="50"/>
      <c r="F50" s="50"/>
      <c r="G50" s="50"/>
      <c r="H50" s="50"/>
      <c r="I50" s="50"/>
      <c r="J50" s="51"/>
      <c r="K50" s="1"/>
    </row>
    <row r="51" spans="1:12" ht="15.75" x14ac:dyDescent="0.25">
      <c r="A51" s="56" t="s">
        <v>17</v>
      </c>
      <c r="B51" s="57"/>
      <c r="C51" s="57"/>
      <c r="D51" s="57"/>
      <c r="E51" s="57"/>
      <c r="F51" s="57"/>
      <c r="G51" s="57"/>
      <c r="H51" s="57"/>
      <c r="I51" s="57"/>
      <c r="J51" s="58"/>
    </row>
    <row r="52" spans="1:12" ht="15.75" x14ac:dyDescent="0.25">
      <c r="A52" s="67" t="s">
        <v>18</v>
      </c>
      <c r="B52" s="68"/>
      <c r="C52" s="68"/>
      <c r="D52" s="68"/>
      <c r="E52" s="68"/>
      <c r="F52" s="68"/>
      <c r="G52" s="68"/>
      <c r="H52" s="68"/>
      <c r="I52" s="68"/>
      <c r="J52" s="69"/>
      <c r="K52" s="1"/>
    </row>
    <row r="53" spans="1:12" ht="15" customHeight="1" x14ac:dyDescent="0.25">
      <c r="A53" s="87" t="s">
        <v>19</v>
      </c>
      <c r="B53" s="77"/>
      <c r="C53" s="75" t="s">
        <v>20</v>
      </c>
      <c r="D53" s="76"/>
      <c r="E53" s="76"/>
      <c r="F53" s="76" t="s">
        <v>21</v>
      </c>
      <c r="G53" s="76"/>
      <c r="H53" s="77"/>
      <c r="I53" s="75" t="s">
        <v>22</v>
      </c>
      <c r="J53" s="78"/>
    </row>
    <row r="54" spans="1:12" x14ac:dyDescent="0.25">
      <c r="A54" s="79">
        <v>630497161</v>
      </c>
      <c r="B54" s="80"/>
      <c r="C54" s="81">
        <v>615821788.75</v>
      </c>
      <c r="D54" s="82"/>
      <c r="E54" s="83"/>
      <c r="F54" s="81">
        <v>615816826.85000002</v>
      </c>
      <c r="G54" s="82"/>
      <c r="H54" s="83"/>
      <c r="I54" s="84">
        <f>IF(F54&gt;0,F54/C54,0)</f>
        <v>0.99999194263650515</v>
      </c>
      <c r="J54" s="85"/>
    </row>
    <row r="55" spans="1:12" ht="15.75" x14ac:dyDescent="0.25">
      <c r="A55" s="67" t="s">
        <v>23</v>
      </c>
      <c r="B55" s="68"/>
      <c r="C55" s="68"/>
      <c r="D55" s="68"/>
      <c r="E55" s="68"/>
      <c r="F55" s="68"/>
      <c r="G55" s="68"/>
      <c r="H55" s="68"/>
      <c r="I55" s="68"/>
      <c r="J55" s="69"/>
      <c r="K55" s="1"/>
    </row>
    <row r="56" spans="1:12" x14ac:dyDescent="0.25">
      <c r="A56" s="5"/>
      <c r="B56"/>
      <c r="C56" s="72" t="s">
        <v>49</v>
      </c>
      <c r="D56" s="73"/>
      <c r="E56" s="72" t="s">
        <v>47</v>
      </c>
      <c r="F56" s="73"/>
      <c r="G56" s="72" t="s">
        <v>48</v>
      </c>
      <c r="H56" s="72"/>
      <c r="I56" s="72" t="s">
        <v>24</v>
      </c>
      <c r="J56" s="74"/>
    </row>
    <row r="57" spans="1:12" ht="38.25" x14ac:dyDescent="0.25">
      <c r="A57" s="9" t="s">
        <v>25</v>
      </c>
      <c r="B57" s="10" t="s">
        <v>26</v>
      </c>
      <c r="C57" s="21" t="s">
        <v>38</v>
      </c>
      <c r="D57" s="21" t="s">
        <v>39</v>
      </c>
      <c r="E57" s="21" t="s">
        <v>41</v>
      </c>
      <c r="F57" s="21" t="s">
        <v>42</v>
      </c>
      <c r="G57" s="21" t="s">
        <v>43</v>
      </c>
      <c r="H57" s="21" t="s">
        <v>44</v>
      </c>
      <c r="I57" s="21" t="s">
        <v>45</v>
      </c>
      <c r="J57" s="11" t="s">
        <v>46</v>
      </c>
    </row>
    <row r="58" spans="1:12" s="35" customFormat="1" ht="79.5" customHeight="1" x14ac:dyDescent="0.25">
      <c r="A58" s="36" t="s">
        <v>62</v>
      </c>
      <c r="B58" s="37" t="s">
        <v>63</v>
      </c>
      <c r="C58" s="48">
        <v>683</v>
      </c>
      <c r="D58" s="47">
        <v>605494009</v>
      </c>
      <c r="E58" s="33">
        <v>185</v>
      </c>
      <c r="F58" s="23">
        <v>157626226</v>
      </c>
      <c r="G58" s="52">
        <v>118</v>
      </c>
      <c r="H58" s="49">
        <v>401596729.89999998</v>
      </c>
      <c r="I58" s="38">
        <f>Tabla13[[#This Row],[Física 
(E)]]/Tabla13[[#This Row],[Física
(C)]]</f>
        <v>0.63783783783783787</v>
      </c>
      <c r="J58" s="39">
        <f>Tabla13[[#This Row],[Financiera 
 (F)]]/Tabla13[[#This Row],[Financiera
(D)]]</f>
        <v>2.5477786285386288</v>
      </c>
      <c r="K58" s="34"/>
    </row>
    <row r="59" spans="1:12" ht="15.75" x14ac:dyDescent="0.25">
      <c r="A59" s="56" t="s">
        <v>27</v>
      </c>
      <c r="B59" s="57"/>
      <c r="C59" s="57"/>
      <c r="D59" s="57"/>
      <c r="E59" s="57"/>
      <c r="F59" s="57"/>
      <c r="G59" s="57"/>
      <c r="H59" s="57"/>
      <c r="I59" s="57"/>
      <c r="J59" s="58"/>
    </row>
    <row r="60" spans="1:12" ht="15.75" x14ac:dyDescent="0.25">
      <c r="A60" s="67" t="s">
        <v>28</v>
      </c>
      <c r="B60" s="68"/>
      <c r="C60" s="68"/>
      <c r="D60" s="68"/>
      <c r="E60" s="68"/>
      <c r="F60" s="68"/>
      <c r="G60" s="68"/>
      <c r="H60" s="68"/>
      <c r="I60" s="68"/>
      <c r="J60" s="69"/>
      <c r="K60" s="1"/>
      <c r="L60" s="28"/>
    </row>
    <row r="61" spans="1:12" x14ac:dyDescent="0.25">
      <c r="A61" s="12" t="s">
        <v>29</v>
      </c>
      <c r="B61" s="70" t="s">
        <v>74</v>
      </c>
      <c r="C61" s="70"/>
      <c r="D61" s="70"/>
      <c r="E61" s="70"/>
      <c r="F61" s="70"/>
      <c r="G61" s="70"/>
      <c r="H61" s="70"/>
      <c r="I61" s="70"/>
      <c r="J61" s="71"/>
      <c r="L61" s="28"/>
    </row>
    <row r="62" spans="1:12" ht="94.5" customHeight="1" x14ac:dyDescent="0.25">
      <c r="A62" s="12" t="s">
        <v>30</v>
      </c>
      <c r="B62" s="70" t="s">
        <v>81</v>
      </c>
      <c r="C62" s="70"/>
      <c r="D62" s="70"/>
      <c r="E62" s="70"/>
      <c r="F62" s="70"/>
      <c r="G62" s="70"/>
      <c r="H62" s="70"/>
      <c r="I62" s="70"/>
      <c r="J62" s="71"/>
    </row>
    <row r="63" spans="1:12" ht="43.5" customHeight="1" x14ac:dyDescent="0.25">
      <c r="A63" s="12" t="s">
        <v>31</v>
      </c>
      <c r="B63" s="70" t="s">
        <v>88</v>
      </c>
      <c r="C63" s="70"/>
      <c r="D63" s="70"/>
      <c r="E63" s="70"/>
      <c r="F63" s="70"/>
      <c r="G63" s="70"/>
      <c r="H63" s="70"/>
      <c r="I63" s="70"/>
      <c r="J63" s="71"/>
    </row>
    <row r="64" spans="1:12" ht="60" customHeight="1" x14ac:dyDescent="0.25">
      <c r="A64" s="12" t="s">
        <v>32</v>
      </c>
      <c r="B64" s="65" t="s">
        <v>92</v>
      </c>
      <c r="C64" s="65"/>
      <c r="D64" s="65"/>
      <c r="E64" s="65"/>
      <c r="F64" s="65"/>
      <c r="G64" s="65"/>
      <c r="H64" s="65"/>
      <c r="I64" s="65"/>
      <c r="J64" s="66"/>
    </row>
    <row r="65" spans="1:11" ht="15.75" x14ac:dyDescent="0.25">
      <c r="A65" s="56" t="s">
        <v>33</v>
      </c>
      <c r="B65" s="57"/>
      <c r="C65" s="57"/>
      <c r="D65" s="57"/>
      <c r="E65" s="57"/>
      <c r="F65" s="57"/>
      <c r="G65" s="57"/>
      <c r="H65" s="57"/>
      <c r="I65" s="57"/>
      <c r="J65" s="58"/>
    </row>
    <row r="66" spans="1:11" ht="15.75" x14ac:dyDescent="0.25">
      <c r="A66" s="59" t="s">
        <v>34</v>
      </c>
      <c r="B66" s="60"/>
      <c r="C66" s="60"/>
      <c r="D66" s="60"/>
      <c r="E66" s="60"/>
      <c r="F66" s="60"/>
      <c r="G66" s="60"/>
      <c r="H66" s="60"/>
      <c r="I66" s="60"/>
      <c r="J66" s="61"/>
      <c r="K66" s="1"/>
    </row>
    <row r="67" spans="1:11" ht="34.5" customHeight="1" x14ac:dyDescent="0.25">
      <c r="A67" s="62" t="s">
        <v>82</v>
      </c>
      <c r="B67" s="63"/>
      <c r="C67" s="63"/>
      <c r="D67" s="63"/>
      <c r="E67" s="63"/>
      <c r="F67" s="63"/>
      <c r="G67" s="63"/>
      <c r="H67" s="63"/>
      <c r="I67" s="63"/>
      <c r="J67" s="64"/>
    </row>
    <row r="69" spans="1:11" ht="32.25" customHeight="1" x14ac:dyDescent="0.25">
      <c r="A69" s="86" t="s">
        <v>40</v>
      </c>
      <c r="B69" s="86"/>
      <c r="C69" s="86"/>
      <c r="D69" s="86"/>
      <c r="E69" s="86"/>
      <c r="F69" s="86"/>
      <c r="G69" s="86"/>
      <c r="H69" s="86"/>
      <c r="I69" s="86"/>
      <c r="J69" s="86"/>
    </row>
    <row r="70" spans="1:11" ht="18.75" x14ac:dyDescent="0.3">
      <c r="A70" s="55" t="s">
        <v>91</v>
      </c>
      <c r="B70" s="55"/>
      <c r="C70" s="55"/>
      <c r="G70" s="55" t="s">
        <v>65</v>
      </c>
      <c r="H70" s="55"/>
      <c r="I70" s="55"/>
      <c r="J70" s="55"/>
    </row>
    <row r="71" spans="1:11" ht="21" x14ac:dyDescent="0.35">
      <c r="A71" s="54" t="s">
        <v>66</v>
      </c>
      <c r="B71" s="54"/>
      <c r="C71" s="54"/>
      <c r="G71" s="54" t="s">
        <v>66</v>
      </c>
      <c r="H71" s="54"/>
      <c r="I71" s="54"/>
      <c r="J71" s="54"/>
    </row>
    <row r="72" spans="1:11" ht="21.75" customHeight="1" x14ac:dyDescent="0.35">
      <c r="A72" s="117" t="s">
        <v>93</v>
      </c>
      <c r="B72" s="117"/>
      <c r="C72" s="118"/>
      <c r="G72" s="54" t="s">
        <v>67</v>
      </c>
      <c r="H72" s="54"/>
      <c r="I72" s="54"/>
      <c r="J72" s="54"/>
    </row>
    <row r="73" spans="1:11" x14ac:dyDescent="0.25">
      <c r="F73" s="6" t="s">
        <v>94</v>
      </c>
    </row>
  </sheetData>
  <mergeCells count="86">
    <mergeCell ref="A4:J4"/>
    <mergeCell ref="B8:J8"/>
    <mergeCell ref="B11:J11"/>
    <mergeCell ref="B12:J12"/>
    <mergeCell ref="A13:J13"/>
    <mergeCell ref="A5:J5"/>
    <mergeCell ref="A6:J6"/>
    <mergeCell ref="A7:J7"/>
    <mergeCell ref="B9:J9"/>
    <mergeCell ref="B10:J10"/>
    <mergeCell ref="B1:J1"/>
    <mergeCell ref="B2:C2"/>
    <mergeCell ref="D2:H2"/>
    <mergeCell ref="B3:C3"/>
    <mergeCell ref="D3:H3"/>
    <mergeCell ref="B34:J34"/>
    <mergeCell ref="B35:J35"/>
    <mergeCell ref="B36:J36"/>
    <mergeCell ref="B37:J37"/>
    <mergeCell ref="A25:B25"/>
    <mergeCell ref="I25:J25"/>
    <mergeCell ref="A27:J27"/>
    <mergeCell ref="C28:D28"/>
    <mergeCell ref="G28:H28"/>
    <mergeCell ref="I28:J28"/>
    <mergeCell ref="C25:E25"/>
    <mergeCell ref="F25:H25"/>
    <mergeCell ref="E28:F28"/>
    <mergeCell ref="B21:J21"/>
    <mergeCell ref="A32:J32"/>
    <mergeCell ref="A33:J33"/>
    <mergeCell ref="F24:H24"/>
    <mergeCell ref="C15:J15"/>
    <mergeCell ref="B20:J20"/>
    <mergeCell ref="A22:J22"/>
    <mergeCell ref="A23:J23"/>
    <mergeCell ref="A24:B24"/>
    <mergeCell ref="I24:J24"/>
    <mergeCell ref="C24:E24"/>
    <mergeCell ref="C14:J14"/>
    <mergeCell ref="C16:J16"/>
    <mergeCell ref="A17:J17"/>
    <mergeCell ref="B18:J18"/>
    <mergeCell ref="B19:J19"/>
    <mergeCell ref="B38:J38"/>
    <mergeCell ref="A42:J42"/>
    <mergeCell ref="A43:J43"/>
    <mergeCell ref="A44:J44"/>
    <mergeCell ref="A69:J69"/>
    <mergeCell ref="B39:J39"/>
    <mergeCell ref="B40:J40"/>
    <mergeCell ref="B41:J41"/>
    <mergeCell ref="A45:J45"/>
    <mergeCell ref="B46:J46"/>
    <mergeCell ref="B47:J47"/>
    <mergeCell ref="B48:J48"/>
    <mergeCell ref="B49:J49"/>
    <mergeCell ref="A51:J51"/>
    <mergeCell ref="A52:J52"/>
    <mergeCell ref="A53:B53"/>
    <mergeCell ref="C53:E53"/>
    <mergeCell ref="F53:H53"/>
    <mergeCell ref="I53:J53"/>
    <mergeCell ref="A54:B54"/>
    <mergeCell ref="C54:E54"/>
    <mergeCell ref="F54:H54"/>
    <mergeCell ref="I54:J54"/>
    <mergeCell ref="A55:J55"/>
    <mergeCell ref="C56:D56"/>
    <mergeCell ref="E56:F56"/>
    <mergeCell ref="G56:H56"/>
    <mergeCell ref="I56:J56"/>
    <mergeCell ref="B64:J64"/>
    <mergeCell ref="A59:J59"/>
    <mergeCell ref="A60:J60"/>
    <mergeCell ref="B61:J61"/>
    <mergeCell ref="B62:J62"/>
    <mergeCell ref="B63:J63"/>
    <mergeCell ref="G72:J72"/>
    <mergeCell ref="G70:J70"/>
    <mergeCell ref="G71:J71"/>
    <mergeCell ref="A65:J65"/>
    <mergeCell ref="A66:J66"/>
    <mergeCell ref="A67:J67"/>
    <mergeCell ref="A70:C70"/>
    <mergeCell ref="A71:C71"/>
  </mergeCells>
  <phoneticPr fontId="21" type="noConversion"/>
  <dataValidations count="16">
    <dataValidation allowBlank="1" showInputMessage="1" showErrorMessage="1" prompt="Monto ejecutado en el trimestre" sqref="H29:H30 H57" xr:uid="{00000000-0002-0000-0000-000000000000}"/>
    <dataValidation allowBlank="1" showInputMessage="1" showErrorMessage="1" prompt="Meta alcanzada en el trimestre" sqref="G29:G30 G57" xr:uid="{00000000-0002-0000-0000-000001000000}"/>
    <dataValidation allowBlank="1" showInputMessage="1" showErrorMessage="1" prompt="Monto presupuestado para el producto" sqref="F29 F31:H31 D29 D31 E30:F30 F57 D57:D58 F58:H58" xr:uid="{00000000-0002-0000-0000-000002000000}"/>
    <dataValidation allowBlank="1" showInputMessage="1" showErrorMessage="1" prompt="Meta anual del indicador" sqref="C29:C31 E29 E31 E57:E58 C57:C58" xr:uid="{00000000-0002-0000-0000-000003000000}"/>
    <dataValidation allowBlank="1" showInputMessage="1" showErrorMessage="1" prompt="Nombre del indicador" sqref="B29 B57" xr:uid="{00000000-0002-0000-0000-000004000000}"/>
    <dataValidation allowBlank="1" showInputMessage="1" showErrorMessage="1" prompt="Nombre de cada producto" sqref="A29:A31 A57:A58" xr:uid="{00000000-0002-0000-0000-000005000000}"/>
    <dataValidation allowBlank="1" showInputMessage="1" showErrorMessage="1" prompt="¿En qué consiste el programa?" sqref="B19:J19 B47:J47" xr:uid="{00000000-0002-0000-0000-000006000000}"/>
    <dataValidation allowBlank="1" showInputMessage="1" showErrorMessage="1" prompt="Presupuesto del programa" sqref="A25:C26 F25:F26 A54:C54 F54" xr:uid="{00000000-0002-0000-0000-000007000000}"/>
    <dataValidation allowBlank="1" showInputMessage="1" showErrorMessage="1" prompt="Oportunidades de mejora identificadas" sqref="A67:J67 A44:J44" xr:uid="{00000000-0002-0000-0000-000008000000}"/>
    <dataValidation allowBlank="1" showInputMessage="1" showErrorMessage="1" prompt="De existir desvío, explicar razones." sqref="B37:J37 B41:J41 B64:J64" xr:uid="{00000000-0002-0000-0000-000009000000}"/>
    <dataValidation allowBlank="1" showInputMessage="1" showErrorMessage="1" prompt="1. Describir lo plasmado en el presupuesto_x000a_2. Describir lo alcanzado en términos financieros y de producción " sqref="B36:J36 B40:J40 B63:J63" xr:uid="{00000000-0002-0000-0000-00000A000000}"/>
    <dataValidation allowBlank="1" showInputMessage="1" showErrorMessage="1" prompt="¿En qué consiste el producto? su objetivo" sqref="B35:J35 B39:J39 B62:J62" xr:uid="{00000000-0002-0000-0000-00000B000000}"/>
    <dataValidation allowBlank="1" showInputMessage="1" showErrorMessage="1" prompt="Nombre del producto" sqref="B34:J34 B38:J38 B61:J61" xr:uid="{00000000-0002-0000-0000-00000C000000}"/>
    <dataValidation allowBlank="1" showInputMessage="1" showErrorMessage="1" prompt="¿A quién va dirigido el programa?, ¿qué característica tiene esta población que requiere ser beneficiada?" sqref="B20:J20 B48:J48" xr:uid="{00000000-0002-0000-0000-00000D000000}"/>
    <dataValidation allowBlank="1" showInputMessage="1" prompt="Nombre del capítulo" sqref="B8:J10" xr:uid="{00000000-0002-0000-0000-00000E000000}"/>
    <dataValidation allowBlank="1" sqref="A8" xr:uid="{00000000-0002-0000-0000-00000F000000}"/>
  </dataValidations>
  <pageMargins left="0.70866141732283472" right="0.70866141732283472" top="0.74803149606299213" bottom="0.74803149606299213" header="0.31496062992125984" footer="0.31496062992125984"/>
  <pageSetup paperSize="5" scale="73" orientation="landscape" horizontalDpi="360" verticalDpi="360"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D2E9-9580-4E3F-B665-95FF02326B6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Productos PN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Rosso</cp:lastModifiedBy>
  <cp:lastPrinted>2023-01-17T20:23:48Z</cp:lastPrinted>
  <dcterms:created xsi:type="dcterms:W3CDTF">2021-03-22T15:50:10Z</dcterms:created>
  <dcterms:modified xsi:type="dcterms:W3CDTF">2023-01-17T20:42:40Z</dcterms:modified>
</cp:coreProperties>
</file>